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tusv01\共有データ新\7600 書記次長\7620 多忙解消\"/>
    </mc:Choice>
  </mc:AlternateContent>
  <bookViews>
    <workbookView xWindow="0" yWindow="0" windowWidth="20490" windowHeight="7770" tabRatio="900"/>
  </bookViews>
  <sheets>
    <sheet name="記入見本" sheetId="2" r:id="rId1"/>
    <sheet name="記録用 2017年3月" sheetId="1" r:id="rId2"/>
    <sheet name="記録用 2017年4月" sheetId="4" r:id="rId3"/>
    <sheet name="記録用 2017年5月" sheetId="3" r:id="rId4"/>
    <sheet name="記録用 2017年6月" sheetId="7" r:id="rId5"/>
    <sheet name="記録用 2017年7月" sheetId="8" r:id="rId6"/>
    <sheet name="4月～7月集計" sheetId="11" r:id="rId7"/>
    <sheet name="記録用　2017年8月" sheetId="9" r:id="rId8"/>
  </sheets>
  <definedNames>
    <definedName name="_xlnm.Print_Area" localSheetId="0">記入見本!$A$1:$M$50</definedName>
    <definedName name="_xlnm.Print_Area" localSheetId="1">'記録用 2017年3月'!$A$1:$M$50</definedName>
    <definedName name="_xlnm.Print_Area" localSheetId="2">'記録用 2017年4月'!$A$1:$M$50</definedName>
    <definedName name="_xlnm.Print_Area" localSheetId="3">'記録用 2017年5月'!$A$1:$M$50</definedName>
    <definedName name="_xlnm.Print_Area" localSheetId="4">'記録用 2017年6月'!$A$1:$M$50</definedName>
    <definedName name="_xlnm.Print_Area" localSheetId="5">'記録用 2017年7月'!$A$1:$M$50</definedName>
    <definedName name="_xlnm.Print_Area" localSheetId="7">'記録用　2017年8月'!$A$1:$M$50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1" l="1"/>
  <c r="C7" i="11"/>
  <c r="C6" i="11"/>
  <c r="C5" i="11"/>
  <c r="C9" i="11" s="1"/>
  <c r="E2" i="11" l="1"/>
  <c r="L3" i="4"/>
  <c r="F5" i="11" s="1"/>
  <c r="F42" i="9" l="1"/>
  <c r="O39" i="9"/>
  <c r="P39" i="9" s="1"/>
  <c r="Q39" i="9" s="1"/>
  <c r="J39" i="9" s="1"/>
  <c r="G39" i="9"/>
  <c r="Q38" i="9"/>
  <c r="J38" i="9" s="1"/>
  <c r="O38" i="9"/>
  <c r="P38" i="9" s="1"/>
  <c r="G38" i="9"/>
  <c r="O37" i="9"/>
  <c r="P37" i="9" s="1"/>
  <c r="Q37" i="9" s="1"/>
  <c r="J37" i="9" s="1"/>
  <c r="G37" i="9"/>
  <c r="O36" i="9"/>
  <c r="P36" i="9" s="1"/>
  <c r="Q36" i="9" s="1"/>
  <c r="J36" i="9" s="1"/>
  <c r="G36" i="9"/>
  <c r="O35" i="9"/>
  <c r="P35" i="9" s="1"/>
  <c r="Q35" i="9" s="1"/>
  <c r="J35" i="9" s="1"/>
  <c r="G35" i="9"/>
  <c r="O34" i="9"/>
  <c r="P34" i="9" s="1"/>
  <c r="Q34" i="9" s="1"/>
  <c r="J34" i="9" s="1"/>
  <c r="G34" i="9"/>
  <c r="O33" i="9"/>
  <c r="P33" i="9" s="1"/>
  <c r="Q33" i="9" s="1"/>
  <c r="J33" i="9" s="1"/>
  <c r="G33" i="9"/>
  <c r="O32" i="9"/>
  <c r="P32" i="9" s="1"/>
  <c r="Q32" i="9" s="1"/>
  <c r="J32" i="9" s="1"/>
  <c r="G32" i="9"/>
  <c r="O31" i="9"/>
  <c r="P31" i="9" s="1"/>
  <c r="Q31" i="9" s="1"/>
  <c r="J31" i="9" s="1"/>
  <c r="G31" i="9"/>
  <c r="Q30" i="9"/>
  <c r="J30" i="9" s="1"/>
  <c r="O30" i="9"/>
  <c r="P30" i="9" s="1"/>
  <c r="G30" i="9"/>
  <c r="O29" i="9"/>
  <c r="P29" i="9" s="1"/>
  <c r="Q29" i="9" s="1"/>
  <c r="J29" i="9" s="1"/>
  <c r="G29" i="9"/>
  <c r="O28" i="9"/>
  <c r="P28" i="9" s="1"/>
  <c r="Q28" i="9" s="1"/>
  <c r="J28" i="9" s="1"/>
  <c r="G28" i="9"/>
  <c r="O27" i="9"/>
  <c r="P27" i="9" s="1"/>
  <c r="Q27" i="9" s="1"/>
  <c r="J27" i="9" s="1"/>
  <c r="G27" i="9"/>
  <c r="O26" i="9"/>
  <c r="P26" i="9" s="1"/>
  <c r="Q26" i="9" s="1"/>
  <c r="J26" i="9" s="1"/>
  <c r="G26" i="9"/>
  <c r="O25" i="9"/>
  <c r="P25" i="9" s="1"/>
  <c r="Q25" i="9" s="1"/>
  <c r="J25" i="9" s="1"/>
  <c r="G25" i="9"/>
  <c r="Q24" i="9"/>
  <c r="J24" i="9" s="1"/>
  <c r="O24" i="9"/>
  <c r="P24" i="9" s="1"/>
  <c r="G24" i="9"/>
  <c r="P23" i="9"/>
  <c r="Q23" i="9" s="1"/>
  <c r="J23" i="9" s="1"/>
  <c r="O23" i="9"/>
  <c r="G23" i="9"/>
  <c r="Q22" i="9"/>
  <c r="J22" i="9" s="1"/>
  <c r="O22" i="9"/>
  <c r="P22" i="9" s="1"/>
  <c r="G22" i="9"/>
  <c r="P21" i="9"/>
  <c r="Q21" i="9" s="1"/>
  <c r="J21" i="9" s="1"/>
  <c r="O21" i="9"/>
  <c r="G21" i="9"/>
  <c r="Q20" i="9"/>
  <c r="J20" i="9" s="1"/>
  <c r="O20" i="9"/>
  <c r="P20" i="9" s="1"/>
  <c r="G20" i="9"/>
  <c r="P19" i="9"/>
  <c r="Q19" i="9" s="1"/>
  <c r="J19" i="9" s="1"/>
  <c r="O19" i="9"/>
  <c r="G19" i="9"/>
  <c r="Q18" i="9"/>
  <c r="J18" i="9" s="1"/>
  <c r="O18" i="9"/>
  <c r="P18" i="9" s="1"/>
  <c r="G18" i="9"/>
  <c r="P17" i="9"/>
  <c r="Q17" i="9" s="1"/>
  <c r="J17" i="9" s="1"/>
  <c r="O17" i="9"/>
  <c r="G17" i="9"/>
  <c r="Q16" i="9"/>
  <c r="J16" i="9" s="1"/>
  <c r="O16" i="9"/>
  <c r="P16" i="9" s="1"/>
  <c r="G16" i="9"/>
  <c r="P15" i="9"/>
  <c r="Q15" i="9" s="1"/>
  <c r="J15" i="9" s="1"/>
  <c r="O15" i="9"/>
  <c r="G15" i="9"/>
  <c r="Q14" i="9"/>
  <c r="J14" i="9" s="1"/>
  <c r="O14" i="9"/>
  <c r="P14" i="9" s="1"/>
  <c r="G14" i="9"/>
  <c r="P13" i="9"/>
  <c r="Q13" i="9" s="1"/>
  <c r="J13" i="9" s="1"/>
  <c r="O13" i="9"/>
  <c r="G13" i="9"/>
  <c r="Q12" i="9"/>
  <c r="J12" i="9" s="1"/>
  <c r="O12" i="9"/>
  <c r="P12" i="9" s="1"/>
  <c r="G12" i="9"/>
  <c r="P11" i="9"/>
  <c r="Q11" i="9" s="1"/>
  <c r="J11" i="9" s="1"/>
  <c r="O11" i="9"/>
  <c r="G11" i="9"/>
  <c r="Q10" i="9"/>
  <c r="J10" i="9" s="1"/>
  <c r="O10" i="9"/>
  <c r="P10" i="9" s="1"/>
  <c r="G10" i="9"/>
  <c r="G3" i="9" s="1"/>
  <c r="P9" i="9"/>
  <c r="Q9" i="9" s="1"/>
  <c r="J9" i="9" s="1"/>
  <c r="O9" i="9"/>
  <c r="G9" i="9"/>
  <c r="B9" i="9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L3" i="9"/>
  <c r="H3" i="9"/>
  <c r="F42" i="8"/>
  <c r="O39" i="8"/>
  <c r="P39" i="8" s="1"/>
  <c r="Q39" i="8" s="1"/>
  <c r="J39" i="8" s="1"/>
  <c r="G39" i="8"/>
  <c r="Q38" i="8"/>
  <c r="J38" i="8" s="1"/>
  <c r="O38" i="8"/>
  <c r="P38" i="8" s="1"/>
  <c r="G38" i="8"/>
  <c r="O37" i="8"/>
  <c r="P37" i="8" s="1"/>
  <c r="Q37" i="8" s="1"/>
  <c r="J37" i="8" s="1"/>
  <c r="G37" i="8"/>
  <c r="O36" i="8"/>
  <c r="P36" i="8" s="1"/>
  <c r="Q36" i="8" s="1"/>
  <c r="J36" i="8" s="1"/>
  <c r="G36" i="8"/>
  <c r="O35" i="8"/>
  <c r="P35" i="8" s="1"/>
  <c r="Q35" i="8" s="1"/>
  <c r="J35" i="8" s="1"/>
  <c r="G35" i="8"/>
  <c r="O34" i="8"/>
  <c r="P34" i="8" s="1"/>
  <c r="Q34" i="8" s="1"/>
  <c r="J34" i="8" s="1"/>
  <c r="G34" i="8"/>
  <c r="O33" i="8"/>
  <c r="P33" i="8" s="1"/>
  <c r="Q33" i="8" s="1"/>
  <c r="J33" i="8" s="1"/>
  <c r="G33" i="8"/>
  <c r="O32" i="8"/>
  <c r="P32" i="8" s="1"/>
  <c r="Q32" i="8" s="1"/>
  <c r="J32" i="8" s="1"/>
  <c r="G32" i="8"/>
  <c r="O31" i="8"/>
  <c r="P31" i="8" s="1"/>
  <c r="Q31" i="8" s="1"/>
  <c r="J31" i="8" s="1"/>
  <c r="G31" i="8"/>
  <c r="Q30" i="8"/>
  <c r="J30" i="8" s="1"/>
  <c r="O30" i="8"/>
  <c r="P30" i="8" s="1"/>
  <c r="G30" i="8"/>
  <c r="O29" i="8"/>
  <c r="P29" i="8" s="1"/>
  <c r="Q29" i="8" s="1"/>
  <c r="J29" i="8" s="1"/>
  <c r="G29" i="8"/>
  <c r="O28" i="8"/>
  <c r="G28" i="8"/>
  <c r="O27" i="8"/>
  <c r="G27" i="8"/>
  <c r="O26" i="8"/>
  <c r="G26" i="8"/>
  <c r="O25" i="8"/>
  <c r="G25" i="8"/>
  <c r="O24" i="8"/>
  <c r="G24" i="8"/>
  <c r="P23" i="8"/>
  <c r="Q23" i="8" s="1"/>
  <c r="J23" i="8" s="1"/>
  <c r="O23" i="8"/>
  <c r="G23" i="8"/>
  <c r="O22" i="8"/>
  <c r="G22" i="8"/>
  <c r="O21" i="8"/>
  <c r="P21" i="8" s="1"/>
  <c r="Q21" i="8" s="1"/>
  <c r="J21" i="8" s="1"/>
  <c r="G21" i="8"/>
  <c r="O20" i="8"/>
  <c r="G20" i="8"/>
  <c r="O19" i="8"/>
  <c r="P19" i="8" s="1"/>
  <c r="Q19" i="8" s="1"/>
  <c r="J19" i="8" s="1"/>
  <c r="G19" i="8"/>
  <c r="O18" i="8"/>
  <c r="G18" i="8"/>
  <c r="O17" i="8"/>
  <c r="G17" i="8"/>
  <c r="O16" i="8"/>
  <c r="G16" i="8"/>
  <c r="O15" i="8"/>
  <c r="G15" i="8"/>
  <c r="P15" i="8" s="1"/>
  <c r="Q15" i="8" s="1"/>
  <c r="J15" i="8" s="1"/>
  <c r="O14" i="8"/>
  <c r="P14" i="8" s="1"/>
  <c r="Q14" i="8" s="1"/>
  <c r="J14" i="8" s="1"/>
  <c r="G14" i="8"/>
  <c r="O13" i="8"/>
  <c r="G13" i="8"/>
  <c r="O12" i="8"/>
  <c r="G12" i="8"/>
  <c r="O11" i="8"/>
  <c r="G11" i="8"/>
  <c r="P11" i="8" s="1"/>
  <c r="Q11" i="8" s="1"/>
  <c r="J11" i="8" s="1"/>
  <c r="O10" i="8"/>
  <c r="G10" i="8"/>
  <c r="O9" i="8"/>
  <c r="G9" i="8"/>
  <c r="P9" i="8" s="1"/>
  <c r="Q9" i="8" s="1"/>
  <c r="J9" i="8" s="1"/>
  <c r="B9" i="8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L3" i="8"/>
  <c r="F8" i="11" s="1"/>
  <c r="H3" i="8"/>
  <c r="F42" i="7"/>
  <c r="Q39" i="7"/>
  <c r="J39" i="7" s="1"/>
  <c r="P39" i="7"/>
  <c r="O39" i="7"/>
  <c r="G39" i="7"/>
  <c r="O38" i="7"/>
  <c r="P38" i="7" s="1"/>
  <c r="Q38" i="7" s="1"/>
  <c r="J38" i="7" s="1"/>
  <c r="G38" i="7"/>
  <c r="Q37" i="7"/>
  <c r="J37" i="7" s="1"/>
  <c r="P37" i="7"/>
  <c r="O37" i="7"/>
  <c r="G37" i="7"/>
  <c r="O36" i="7"/>
  <c r="P36" i="7" s="1"/>
  <c r="Q36" i="7" s="1"/>
  <c r="J36" i="7" s="1"/>
  <c r="G36" i="7"/>
  <c r="Q35" i="7"/>
  <c r="J35" i="7" s="1"/>
  <c r="P35" i="7"/>
  <c r="O35" i="7"/>
  <c r="G35" i="7"/>
  <c r="O34" i="7"/>
  <c r="P34" i="7" s="1"/>
  <c r="Q34" i="7" s="1"/>
  <c r="J34" i="7" s="1"/>
  <c r="G34" i="7"/>
  <c r="Q33" i="7"/>
  <c r="J33" i="7" s="1"/>
  <c r="P33" i="7"/>
  <c r="O33" i="7"/>
  <c r="G33" i="7"/>
  <c r="O32" i="7"/>
  <c r="P32" i="7" s="1"/>
  <c r="Q32" i="7" s="1"/>
  <c r="J32" i="7" s="1"/>
  <c r="G32" i="7"/>
  <c r="Q31" i="7"/>
  <c r="J31" i="7" s="1"/>
  <c r="P31" i="7"/>
  <c r="O31" i="7"/>
  <c r="G31" i="7"/>
  <c r="O30" i="7"/>
  <c r="P30" i="7" s="1"/>
  <c r="Q30" i="7" s="1"/>
  <c r="J30" i="7" s="1"/>
  <c r="G30" i="7"/>
  <c r="O29" i="7"/>
  <c r="G29" i="7"/>
  <c r="P29" i="7" s="1"/>
  <c r="Q29" i="7" s="1"/>
  <c r="J29" i="7" s="1"/>
  <c r="O28" i="7"/>
  <c r="G28" i="7"/>
  <c r="O27" i="7"/>
  <c r="G27" i="7"/>
  <c r="O26" i="7"/>
  <c r="G26" i="7"/>
  <c r="O25" i="7"/>
  <c r="G25" i="7"/>
  <c r="O24" i="7"/>
  <c r="G24" i="7"/>
  <c r="O23" i="7"/>
  <c r="G23" i="7"/>
  <c r="O22" i="7"/>
  <c r="G22" i="7"/>
  <c r="O21" i="7"/>
  <c r="G21" i="7"/>
  <c r="O20" i="7"/>
  <c r="G20" i="7"/>
  <c r="O19" i="7"/>
  <c r="G19" i="7"/>
  <c r="O18" i="7"/>
  <c r="G18" i="7"/>
  <c r="O17" i="7"/>
  <c r="G17" i="7"/>
  <c r="O16" i="7"/>
  <c r="G16" i="7"/>
  <c r="O15" i="7"/>
  <c r="G15" i="7"/>
  <c r="O14" i="7"/>
  <c r="G14" i="7"/>
  <c r="O13" i="7"/>
  <c r="G13" i="7"/>
  <c r="O12" i="7"/>
  <c r="G12" i="7"/>
  <c r="O11" i="7"/>
  <c r="G11" i="7"/>
  <c r="O10" i="7"/>
  <c r="G10" i="7"/>
  <c r="O9" i="7"/>
  <c r="G9" i="7"/>
  <c r="B9" i="7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L3" i="7"/>
  <c r="F7" i="11" s="1"/>
  <c r="H3" i="7"/>
  <c r="P18" i="8" l="1"/>
  <c r="Q18" i="8" s="1"/>
  <c r="J18" i="8" s="1"/>
  <c r="P13" i="8"/>
  <c r="Q13" i="8" s="1"/>
  <c r="J13" i="8" s="1"/>
  <c r="P22" i="8"/>
  <c r="Q22" i="8" s="1"/>
  <c r="J22" i="8" s="1"/>
  <c r="P10" i="8"/>
  <c r="Q10" i="8" s="1"/>
  <c r="J10" i="8" s="1"/>
  <c r="P17" i="8"/>
  <c r="Q17" i="8" s="1"/>
  <c r="J17" i="8" s="1"/>
  <c r="P25" i="8"/>
  <c r="Q25" i="8" s="1"/>
  <c r="J25" i="8" s="1"/>
  <c r="P27" i="8"/>
  <c r="Q27" i="8" s="1"/>
  <c r="J27" i="8" s="1"/>
  <c r="P12" i="8"/>
  <c r="Q12" i="8" s="1"/>
  <c r="J12" i="8" s="1"/>
  <c r="P16" i="8"/>
  <c r="Q16" i="8" s="1"/>
  <c r="J16" i="8" s="1"/>
  <c r="P20" i="8"/>
  <c r="Q20" i="8" s="1"/>
  <c r="J20" i="8" s="1"/>
  <c r="P24" i="8"/>
  <c r="Q24" i="8" s="1"/>
  <c r="J24" i="8" s="1"/>
  <c r="P26" i="8"/>
  <c r="Q26" i="8" s="1"/>
  <c r="J26" i="8" s="1"/>
  <c r="P28" i="8"/>
  <c r="Q28" i="8" s="1"/>
  <c r="J28" i="8" s="1"/>
  <c r="P11" i="7"/>
  <c r="Q11" i="7" s="1"/>
  <c r="J11" i="7" s="1"/>
  <c r="P23" i="7"/>
  <c r="Q23" i="7" s="1"/>
  <c r="J23" i="7" s="1"/>
  <c r="P25" i="7"/>
  <c r="Q25" i="7" s="1"/>
  <c r="J25" i="7" s="1"/>
  <c r="P27" i="7"/>
  <c r="Q27" i="7" s="1"/>
  <c r="J27" i="7" s="1"/>
  <c r="P10" i="7"/>
  <c r="Q10" i="7" s="1"/>
  <c r="J10" i="7" s="1"/>
  <c r="P14" i="7"/>
  <c r="Q14" i="7" s="1"/>
  <c r="J14" i="7" s="1"/>
  <c r="P16" i="7"/>
  <c r="Q16" i="7" s="1"/>
  <c r="J16" i="7" s="1"/>
  <c r="P13" i="7"/>
  <c r="Q13" i="7" s="1"/>
  <c r="J13" i="7" s="1"/>
  <c r="P18" i="7"/>
  <c r="Q18" i="7" s="1"/>
  <c r="J18" i="7" s="1"/>
  <c r="P20" i="7"/>
  <c r="Q20" i="7" s="1"/>
  <c r="J20" i="7" s="1"/>
  <c r="P28" i="7"/>
  <c r="Q28" i="7" s="1"/>
  <c r="J28" i="7" s="1"/>
  <c r="P15" i="7"/>
  <c r="Q15" i="7" s="1"/>
  <c r="J15" i="7" s="1"/>
  <c r="P17" i="7"/>
  <c r="Q17" i="7" s="1"/>
  <c r="J17" i="7" s="1"/>
  <c r="P22" i="7"/>
  <c r="Q22" i="7" s="1"/>
  <c r="J22" i="7" s="1"/>
  <c r="P24" i="7"/>
  <c r="Q24" i="7" s="1"/>
  <c r="J24" i="7" s="1"/>
  <c r="P12" i="7"/>
  <c r="Q12" i="7" s="1"/>
  <c r="J12" i="7" s="1"/>
  <c r="P19" i="7"/>
  <c r="Q19" i="7" s="1"/>
  <c r="J19" i="7" s="1"/>
  <c r="P21" i="7"/>
  <c r="Q21" i="7" s="1"/>
  <c r="J21" i="7" s="1"/>
  <c r="P26" i="7"/>
  <c r="Q26" i="7" s="1"/>
  <c r="J26" i="7" s="1"/>
  <c r="G3" i="8"/>
  <c r="D8" i="11" s="1"/>
  <c r="P9" i="7"/>
  <c r="Q9" i="7" s="1"/>
  <c r="J9" i="7" s="1"/>
  <c r="I3" i="9"/>
  <c r="G3" i="7"/>
  <c r="D7" i="11" s="1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1" i="2"/>
  <c r="Q20" i="2"/>
  <c r="Q18" i="2"/>
  <c r="Q17" i="2"/>
  <c r="Q16" i="2"/>
  <c r="Q14" i="2"/>
  <c r="Q13" i="2"/>
  <c r="Q11" i="2"/>
  <c r="Q9" i="2"/>
  <c r="Q39" i="3"/>
  <c r="Q38" i="3"/>
  <c r="Q37" i="3"/>
  <c r="Q36" i="3"/>
  <c r="Q35" i="3"/>
  <c r="Q34" i="3"/>
  <c r="Q33" i="3"/>
  <c r="Q32" i="3"/>
  <c r="Q31" i="3"/>
  <c r="Q39" i="4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I3" i="7" l="1"/>
  <c r="E7" i="11" s="1"/>
  <c r="I3" i="8"/>
  <c r="E8" i="11" s="1"/>
  <c r="H8" i="11"/>
  <c r="G8" i="11"/>
  <c r="H7" i="11"/>
  <c r="G7" i="11"/>
  <c r="F42" i="3"/>
  <c r="O39" i="3"/>
  <c r="P39" i="3" s="1"/>
  <c r="J39" i="3" s="1"/>
  <c r="G39" i="3"/>
  <c r="O38" i="3"/>
  <c r="P38" i="3" s="1"/>
  <c r="J38" i="3" s="1"/>
  <c r="G38" i="3"/>
  <c r="O37" i="3"/>
  <c r="P37" i="3" s="1"/>
  <c r="J37" i="3" s="1"/>
  <c r="G37" i="3"/>
  <c r="O36" i="3"/>
  <c r="P36" i="3" s="1"/>
  <c r="J36" i="3" s="1"/>
  <c r="G36" i="3"/>
  <c r="O35" i="3"/>
  <c r="P35" i="3" s="1"/>
  <c r="J35" i="3" s="1"/>
  <c r="G35" i="3"/>
  <c r="O34" i="3"/>
  <c r="P34" i="3" s="1"/>
  <c r="J34" i="3" s="1"/>
  <c r="G34" i="3"/>
  <c r="O33" i="3"/>
  <c r="P33" i="3" s="1"/>
  <c r="J33" i="3" s="1"/>
  <c r="G33" i="3"/>
  <c r="J32" i="3"/>
  <c r="O32" i="3"/>
  <c r="P32" i="3" s="1"/>
  <c r="G32" i="3"/>
  <c r="O31" i="3"/>
  <c r="P31" i="3" s="1"/>
  <c r="J31" i="3" s="1"/>
  <c r="G31" i="3"/>
  <c r="O30" i="3"/>
  <c r="G30" i="3"/>
  <c r="O29" i="3"/>
  <c r="G29" i="3"/>
  <c r="O28" i="3"/>
  <c r="G28" i="3"/>
  <c r="O27" i="3"/>
  <c r="G27" i="3"/>
  <c r="O26" i="3"/>
  <c r="G26" i="3"/>
  <c r="O25" i="3"/>
  <c r="G25" i="3"/>
  <c r="O24" i="3"/>
  <c r="G24" i="3"/>
  <c r="O23" i="3"/>
  <c r="G23" i="3"/>
  <c r="O22" i="3"/>
  <c r="G22" i="3"/>
  <c r="O21" i="3"/>
  <c r="G21" i="3"/>
  <c r="O20" i="3"/>
  <c r="G20" i="3"/>
  <c r="O19" i="3"/>
  <c r="G19" i="3"/>
  <c r="O18" i="3"/>
  <c r="G18" i="3"/>
  <c r="O17" i="3"/>
  <c r="G17" i="3"/>
  <c r="O16" i="3"/>
  <c r="G16" i="3"/>
  <c r="O15" i="3"/>
  <c r="G15" i="3"/>
  <c r="O14" i="3"/>
  <c r="G14" i="3"/>
  <c r="O13" i="3"/>
  <c r="G13" i="3"/>
  <c r="O12" i="3"/>
  <c r="G12" i="3"/>
  <c r="O11" i="3"/>
  <c r="G11" i="3"/>
  <c r="O10" i="3"/>
  <c r="G10" i="3"/>
  <c r="O9" i="3"/>
  <c r="G9" i="3"/>
  <c r="B9" i="3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L3" i="3"/>
  <c r="F6" i="11" s="1"/>
  <c r="F9" i="11" s="1"/>
  <c r="H3" i="3"/>
  <c r="F42" i="4"/>
  <c r="O39" i="4"/>
  <c r="P39" i="4" s="1"/>
  <c r="J39" i="4" s="1"/>
  <c r="G39" i="4"/>
  <c r="O38" i="4"/>
  <c r="G38" i="4"/>
  <c r="O37" i="4"/>
  <c r="G37" i="4"/>
  <c r="O36" i="4"/>
  <c r="G36" i="4"/>
  <c r="O35" i="4"/>
  <c r="G35" i="4"/>
  <c r="O34" i="4"/>
  <c r="G34" i="4"/>
  <c r="O33" i="4"/>
  <c r="G33" i="4"/>
  <c r="O32" i="4"/>
  <c r="G32" i="4"/>
  <c r="O31" i="4"/>
  <c r="G31" i="4"/>
  <c r="O30" i="4"/>
  <c r="G30" i="4"/>
  <c r="O29" i="4"/>
  <c r="G29" i="4"/>
  <c r="O28" i="4"/>
  <c r="G28" i="4"/>
  <c r="O27" i="4"/>
  <c r="G27" i="4"/>
  <c r="O26" i="4"/>
  <c r="G26" i="4"/>
  <c r="O25" i="4"/>
  <c r="G25" i="4"/>
  <c r="O24" i="4"/>
  <c r="G24" i="4"/>
  <c r="O23" i="4"/>
  <c r="G23" i="4"/>
  <c r="O22" i="4"/>
  <c r="G22" i="4"/>
  <c r="O21" i="4"/>
  <c r="G21" i="4"/>
  <c r="O20" i="4"/>
  <c r="G20" i="4"/>
  <c r="O19" i="4"/>
  <c r="G19" i="4"/>
  <c r="O18" i="4"/>
  <c r="G18" i="4"/>
  <c r="O17" i="4"/>
  <c r="G17" i="4"/>
  <c r="O16" i="4"/>
  <c r="G16" i="4"/>
  <c r="O15" i="4"/>
  <c r="G15" i="4"/>
  <c r="O14" i="4"/>
  <c r="G14" i="4"/>
  <c r="O13" i="4"/>
  <c r="G13" i="4"/>
  <c r="O12" i="4"/>
  <c r="G12" i="4"/>
  <c r="O11" i="4"/>
  <c r="G11" i="4"/>
  <c r="O10" i="4"/>
  <c r="G10" i="4"/>
  <c r="O9" i="4"/>
  <c r="G9" i="4"/>
  <c r="B9" i="4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H3" i="4"/>
  <c r="F42" i="1"/>
  <c r="O39" i="1"/>
  <c r="P39" i="1" s="1"/>
  <c r="J39" i="1" s="1"/>
  <c r="G39" i="1"/>
  <c r="J38" i="1"/>
  <c r="O38" i="1"/>
  <c r="P38" i="1" s="1"/>
  <c r="G38" i="1"/>
  <c r="O37" i="1"/>
  <c r="P37" i="1" s="1"/>
  <c r="J37" i="1" s="1"/>
  <c r="G37" i="1"/>
  <c r="O36" i="1"/>
  <c r="P36" i="1" s="1"/>
  <c r="J36" i="1" s="1"/>
  <c r="G36" i="1"/>
  <c r="O35" i="1"/>
  <c r="P35" i="1" s="1"/>
  <c r="J35" i="1" s="1"/>
  <c r="G35" i="1"/>
  <c r="O34" i="1"/>
  <c r="P34" i="1" s="1"/>
  <c r="J34" i="1" s="1"/>
  <c r="G34" i="1"/>
  <c r="O33" i="1"/>
  <c r="P33" i="1" s="1"/>
  <c r="J33" i="1" s="1"/>
  <c r="G33" i="1"/>
  <c r="O32" i="1"/>
  <c r="P32" i="1" s="1"/>
  <c r="J32" i="1" s="1"/>
  <c r="G32" i="1"/>
  <c r="O31" i="1"/>
  <c r="P31" i="1" s="1"/>
  <c r="J31" i="1" s="1"/>
  <c r="G31" i="1"/>
  <c r="J30" i="1"/>
  <c r="O30" i="1"/>
  <c r="P30" i="1" s="1"/>
  <c r="G30" i="1"/>
  <c r="O29" i="1"/>
  <c r="P29" i="1" s="1"/>
  <c r="J29" i="1" s="1"/>
  <c r="G29" i="1"/>
  <c r="O28" i="1"/>
  <c r="P28" i="1" s="1"/>
  <c r="J28" i="1" s="1"/>
  <c r="G28" i="1"/>
  <c r="O27" i="1"/>
  <c r="P27" i="1" s="1"/>
  <c r="J27" i="1" s="1"/>
  <c r="G27" i="1"/>
  <c r="O26" i="1"/>
  <c r="P26" i="1" s="1"/>
  <c r="J26" i="1" s="1"/>
  <c r="G26" i="1"/>
  <c r="O25" i="1"/>
  <c r="P25" i="1" s="1"/>
  <c r="J25" i="1" s="1"/>
  <c r="G25" i="1"/>
  <c r="J24" i="1"/>
  <c r="O24" i="1"/>
  <c r="P24" i="1" s="1"/>
  <c r="G24" i="1"/>
  <c r="P23" i="1"/>
  <c r="J23" i="1" s="1"/>
  <c r="O23" i="1"/>
  <c r="G23" i="1"/>
  <c r="J22" i="1"/>
  <c r="O22" i="1"/>
  <c r="P22" i="1" s="1"/>
  <c r="G22" i="1"/>
  <c r="P21" i="1"/>
  <c r="J21" i="1" s="1"/>
  <c r="O21" i="1"/>
  <c r="G21" i="1"/>
  <c r="J20" i="1"/>
  <c r="O20" i="1"/>
  <c r="P20" i="1" s="1"/>
  <c r="G20" i="1"/>
  <c r="P19" i="1"/>
  <c r="J19" i="1" s="1"/>
  <c r="O19" i="1"/>
  <c r="G19" i="1"/>
  <c r="J18" i="1"/>
  <c r="O18" i="1"/>
  <c r="P18" i="1" s="1"/>
  <c r="G18" i="1"/>
  <c r="P17" i="1"/>
  <c r="J17" i="1" s="1"/>
  <c r="O17" i="1"/>
  <c r="G17" i="1"/>
  <c r="J16" i="1"/>
  <c r="O16" i="1"/>
  <c r="P16" i="1" s="1"/>
  <c r="G16" i="1"/>
  <c r="P15" i="1"/>
  <c r="J15" i="1" s="1"/>
  <c r="O15" i="1"/>
  <c r="G15" i="1"/>
  <c r="J14" i="1"/>
  <c r="O14" i="1"/>
  <c r="P14" i="1" s="1"/>
  <c r="G14" i="1"/>
  <c r="P13" i="1"/>
  <c r="J13" i="1" s="1"/>
  <c r="O13" i="1"/>
  <c r="G13" i="1"/>
  <c r="J12" i="1"/>
  <c r="O12" i="1"/>
  <c r="P12" i="1" s="1"/>
  <c r="G12" i="1"/>
  <c r="P11" i="1"/>
  <c r="J11" i="1" s="1"/>
  <c r="O11" i="1"/>
  <c r="G11" i="1"/>
  <c r="J10" i="1"/>
  <c r="O10" i="1"/>
  <c r="P10" i="1" s="1"/>
  <c r="G10" i="1"/>
  <c r="G3" i="1" s="1"/>
  <c r="P9" i="1"/>
  <c r="J9" i="1" s="1"/>
  <c r="O9" i="1"/>
  <c r="G9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L3" i="1"/>
  <c r="H3" i="1"/>
  <c r="J39" i="2"/>
  <c r="J38" i="2"/>
  <c r="J37" i="2"/>
  <c r="J36" i="2"/>
  <c r="J33" i="2"/>
  <c r="J32" i="2"/>
  <c r="J31" i="2"/>
  <c r="J30" i="2"/>
  <c r="J29" i="2"/>
  <c r="J26" i="2"/>
  <c r="J25" i="2"/>
  <c r="J24" i="2"/>
  <c r="J23" i="2"/>
  <c r="J18" i="2"/>
  <c r="J11" i="2"/>
  <c r="J9" i="2"/>
  <c r="P11" i="3" l="1"/>
  <c r="P13" i="3"/>
  <c r="P15" i="3"/>
  <c r="P17" i="3"/>
  <c r="P19" i="3"/>
  <c r="P21" i="3"/>
  <c r="P23" i="3"/>
  <c r="P25" i="3"/>
  <c r="P27" i="3"/>
  <c r="P29" i="3"/>
  <c r="P12" i="3"/>
  <c r="P14" i="3"/>
  <c r="P16" i="3"/>
  <c r="P18" i="3"/>
  <c r="P20" i="3"/>
  <c r="P22" i="3"/>
  <c r="P24" i="3"/>
  <c r="P26" i="3"/>
  <c r="P28" i="3"/>
  <c r="P30" i="3"/>
  <c r="P9" i="3"/>
  <c r="G3" i="3"/>
  <c r="D6" i="11" s="1"/>
  <c r="P12" i="4"/>
  <c r="P14" i="4"/>
  <c r="P16" i="4"/>
  <c r="P18" i="4"/>
  <c r="P20" i="4"/>
  <c r="P22" i="4"/>
  <c r="P24" i="4"/>
  <c r="P26" i="4"/>
  <c r="P28" i="4"/>
  <c r="P30" i="4"/>
  <c r="P32" i="4"/>
  <c r="P34" i="4"/>
  <c r="P36" i="4"/>
  <c r="P38" i="4"/>
  <c r="P13" i="4"/>
  <c r="P15" i="4"/>
  <c r="P17" i="4"/>
  <c r="P19" i="4"/>
  <c r="P21" i="4"/>
  <c r="P23" i="4"/>
  <c r="P25" i="4"/>
  <c r="P27" i="4"/>
  <c r="P29" i="4"/>
  <c r="P31" i="4"/>
  <c r="P33" i="4"/>
  <c r="P35" i="4"/>
  <c r="P37" i="4"/>
  <c r="P9" i="4"/>
  <c r="P10" i="3"/>
  <c r="P10" i="4"/>
  <c r="G3" i="4"/>
  <c r="D5" i="11" s="1"/>
  <c r="P11" i="4"/>
  <c r="I3" i="1"/>
  <c r="G5" i="11" l="1"/>
  <c r="H5" i="11"/>
  <c r="Q30" i="3"/>
  <c r="J30" i="3" s="1"/>
  <c r="Q25" i="3"/>
  <c r="J25" i="3" s="1"/>
  <c r="Q26" i="3"/>
  <c r="J26" i="3" s="1"/>
  <c r="Q18" i="3"/>
  <c r="J18" i="3" s="1"/>
  <c r="Q29" i="3"/>
  <c r="J29" i="3" s="1"/>
  <c r="Q21" i="3"/>
  <c r="J21" i="3" s="1"/>
  <c r="Q13" i="3"/>
  <c r="J13" i="3" s="1"/>
  <c r="Q22" i="3"/>
  <c r="J22" i="3" s="1"/>
  <c r="Q14" i="3"/>
  <c r="J14" i="3" s="1"/>
  <c r="Q17" i="3"/>
  <c r="J17" i="3" s="1"/>
  <c r="Q28" i="3"/>
  <c r="J28" i="3" s="1"/>
  <c r="Q20" i="3"/>
  <c r="J20" i="3" s="1"/>
  <c r="Q12" i="3"/>
  <c r="J12" i="3" s="1"/>
  <c r="Q23" i="3"/>
  <c r="J23" i="3" s="1"/>
  <c r="Q15" i="3"/>
  <c r="J15" i="3" s="1"/>
  <c r="Q24" i="3"/>
  <c r="J24" i="3" s="1"/>
  <c r="Q16" i="3"/>
  <c r="J16" i="3" s="1"/>
  <c r="Q27" i="3"/>
  <c r="J27" i="3" s="1"/>
  <c r="Q19" i="3"/>
  <c r="J19" i="3" s="1"/>
  <c r="Q11" i="3"/>
  <c r="J11" i="3" s="1"/>
  <c r="Q9" i="3"/>
  <c r="J9" i="3" s="1"/>
  <c r="H6" i="11"/>
  <c r="H9" i="11" s="1"/>
  <c r="G6" i="11"/>
  <c r="G9" i="11" s="1"/>
  <c r="Q31" i="4"/>
  <c r="J31" i="4" s="1"/>
  <c r="Q23" i="4"/>
  <c r="J23" i="4" s="1"/>
  <c r="Q15" i="4"/>
  <c r="J15" i="4" s="1"/>
  <c r="Q34" i="4"/>
  <c r="J34" i="4" s="1"/>
  <c r="Q26" i="4"/>
  <c r="J26" i="4" s="1"/>
  <c r="Q18" i="4"/>
  <c r="J18" i="4" s="1"/>
  <c r="Q37" i="4"/>
  <c r="J37" i="4" s="1"/>
  <c r="Q29" i="4"/>
  <c r="J29" i="4" s="1"/>
  <c r="Q21" i="4"/>
  <c r="J21" i="4" s="1"/>
  <c r="Q13" i="4"/>
  <c r="J13" i="4" s="1"/>
  <c r="Q32" i="4"/>
  <c r="J32" i="4" s="1"/>
  <c r="Q24" i="4"/>
  <c r="J24" i="4" s="1"/>
  <c r="Q16" i="4"/>
  <c r="J16" i="4" s="1"/>
  <c r="Q35" i="4"/>
  <c r="J35" i="4" s="1"/>
  <c r="Q27" i="4"/>
  <c r="J27" i="4" s="1"/>
  <c r="Q19" i="4"/>
  <c r="J19" i="4" s="1"/>
  <c r="Q38" i="4"/>
  <c r="J38" i="4" s="1"/>
  <c r="Q30" i="4"/>
  <c r="J30" i="4" s="1"/>
  <c r="Q22" i="4"/>
  <c r="J22" i="4" s="1"/>
  <c r="Q14" i="4"/>
  <c r="J14" i="4" s="1"/>
  <c r="Q33" i="4"/>
  <c r="J33" i="4" s="1"/>
  <c r="Q25" i="4"/>
  <c r="J25" i="4" s="1"/>
  <c r="Q17" i="4"/>
  <c r="J17" i="4" s="1"/>
  <c r="Q36" i="4"/>
  <c r="J36" i="4" s="1"/>
  <c r="Q28" i="4"/>
  <c r="J28" i="4" s="1"/>
  <c r="Q20" i="4"/>
  <c r="J20" i="4" s="1"/>
  <c r="Q12" i="4"/>
  <c r="J12" i="4" s="1"/>
  <c r="D9" i="11"/>
  <c r="Q9" i="4"/>
  <c r="J9" i="4" s="1"/>
  <c r="Q10" i="3"/>
  <c r="J10" i="3" s="1"/>
  <c r="Q10" i="4"/>
  <c r="J10" i="4" s="1"/>
  <c r="Q11" i="4"/>
  <c r="J11" i="4" s="1"/>
  <c r="O10" i="2"/>
  <c r="O11" i="2"/>
  <c r="P11" i="2" s="1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P39" i="2" s="1"/>
  <c r="P31" i="2"/>
  <c r="O9" i="2"/>
  <c r="I3" i="3" l="1"/>
  <c r="E6" i="11" s="1"/>
  <c r="I3" i="4"/>
  <c r="E5" i="11" s="1"/>
  <c r="H3" i="2"/>
  <c r="E9" i="11" l="1"/>
  <c r="F42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L3" i="2"/>
  <c r="P13" i="2" l="1"/>
  <c r="P21" i="2"/>
  <c r="P14" i="2"/>
  <c r="P26" i="2"/>
  <c r="P30" i="2"/>
  <c r="P34" i="2"/>
  <c r="P38" i="2"/>
  <c r="P15" i="2"/>
  <c r="Q15" i="2" s="1"/>
  <c r="J15" i="2" s="1"/>
  <c r="P19" i="2"/>
  <c r="Q19" i="2" s="1"/>
  <c r="J19" i="2" s="1"/>
  <c r="P27" i="2"/>
  <c r="P35" i="2"/>
  <c r="P9" i="2"/>
  <c r="P29" i="2"/>
  <c r="P33" i="2"/>
  <c r="P37" i="2"/>
  <c r="P12" i="2"/>
  <c r="Q12" i="2" s="1"/>
  <c r="J12" i="2" s="1"/>
  <c r="P20" i="2"/>
  <c r="P28" i="2"/>
  <c r="P32" i="2"/>
  <c r="P36" i="2"/>
  <c r="P10" i="2"/>
  <c r="Q10" i="2" s="1"/>
  <c r="J10" i="2" s="1"/>
  <c r="P18" i="2"/>
  <c r="P24" i="2"/>
  <c r="P25" i="2"/>
  <c r="P22" i="2"/>
  <c r="Q22" i="2" s="1"/>
  <c r="P17" i="2"/>
  <c r="J17" i="2" s="1"/>
  <c r="P23" i="2"/>
  <c r="P16" i="2"/>
  <c r="J16" i="2" s="1"/>
  <c r="G3" i="2"/>
  <c r="J22" i="2" l="1"/>
  <c r="I3" i="2" s="1"/>
</calcChain>
</file>

<file path=xl/sharedStrings.xml><?xml version="1.0" encoding="utf-8"?>
<sst xmlns="http://schemas.openxmlformats.org/spreadsheetml/2006/main" count="522" uniqueCount="77">
  <si>
    <t>出勤時刻</t>
    <rPh sb="0" eb="2">
      <t>シュッキン</t>
    </rPh>
    <rPh sb="2" eb="4">
      <t>ジコク</t>
    </rPh>
    <phoneticPr fontId="1"/>
  </si>
  <si>
    <t>～</t>
  </si>
  <si>
    <t>～</t>
    <phoneticPr fontId="1"/>
  </si>
  <si>
    <t>退勤時刻</t>
    <rPh sb="0" eb="2">
      <t>タイキン</t>
    </rPh>
    <rPh sb="2" eb="4">
      <t>ジコク</t>
    </rPh>
    <phoneticPr fontId="1"/>
  </si>
  <si>
    <t>在校時間等</t>
    <rPh sb="0" eb="2">
      <t>ザイコウ</t>
    </rPh>
    <rPh sb="2" eb="4">
      <t>ジカン</t>
    </rPh>
    <rPh sb="4" eb="5">
      <t>トウ</t>
    </rPh>
    <phoneticPr fontId="1"/>
  </si>
  <si>
    <t>在校時間等の状況記録</t>
    <rPh sb="0" eb="5">
      <t>ザイコウジカントウ</t>
    </rPh>
    <rPh sb="6" eb="10">
      <t>ジョウキョウキロク</t>
    </rPh>
    <phoneticPr fontId="1"/>
  </si>
  <si>
    <t>在校時間</t>
  </si>
  <si>
    <t>月の在校時間(休憩含む)</t>
  </si>
  <si>
    <t>備考</t>
    <rPh sb="0" eb="2">
      <t>ビコウ</t>
    </rPh>
    <phoneticPr fontId="1"/>
  </si>
  <si>
    <t>部活動</t>
    <rPh sb="0" eb="3">
      <t>ブカツドウ</t>
    </rPh>
    <phoneticPr fontId="1"/>
  </si>
  <si>
    <t>○○苑訪問</t>
    <rPh sb="2" eb="3">
      <t>エン</t>
    </rPh>
    <rPh sb="3" eb="5">
      <t>ホウモン</t>
    </rPh>
    <phoneticPr fontId="1"/>
  </si>
  <si>
    <t>PTA○○委員会</t>
    <rPh sb="5" eb="8">
      <t>イインカイ</t>
    </rPh>
    <phoneticPr fontId="1"/>
  </si>
  <si>
    <t>練習試合</t>
    <rPh sb="0" eb="4">
      <t>レンシュウジアイ</t>
    </rPh>
    <phoneticPr fontId="1"/>
  </si>
  <si>
    <t>出張（自宅帰着）</t>
    <rPh sb="0" eb="2">
      <t>シュッチョウ</t>
    </rPh>
    <rPh sb="3" eb="5">
      <t>ジタク</t>
    </rPh>
    <rPh sb="5" eb="7">
      <t>キチャク</t>
    </rPh>
    <phoneticPr fontId="1"/>
  </si>
  <si>
    <t>朝交通当番</t>
    <rPh sb="0" eb="5">
      <t>アサコウツウトウバン</t>
    </rPh>
    <phoneticPr fontId="1"/>
  </si>
  <si>
    <t xml:space="preserve">&lt;感想&gt; </t>
    <rPh sb="1" eb="3">
      <t>カンソウ</t>
    </rPh>
    <phoneticPr fontId="1"/>
  </si>
  <si>
    <t>日・曜</t>
    <rPh sb="0" eb="1">
      <t>ニチ</t>
    </rPh>
    <rPh sb="2" eb="3">
      <t>ヨウ</t>
    </rPh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</si>
  <si>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</si>
  <si>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</si>
  <si>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備考</t>
    <rPh sb="0" eb="2">
      <t>ビコウ</t>
    </rPh>
    <phoneticPr fontId="1"/>
  </si>
  <si>
    <t>持ち帰り合計</t>
    <rPh sb="0" eb="1">
      <t>モ</t>
    </rPh>
    <rPh sb="2" eb="3">
      <t>カエ</t>
    </rPh>
    <rPh sb="4" eb="6">
      <t>ゴウケイ</t>
    </rPh>
    <phoneticPr fontId="1"/>
  </si>
  <si>
    <t>↓</t>
    <phoneticPr fontId="1"/>
  </si>
  <si>
    <t>各自で記入</t>
    <rPh sb="0" eb="2">
      <t>カクジ</t>
    </rPh>
    <rPh sb="3" eb="5">
      <t>キニュウ</t>
    </rPh>
    <phoneticPr fontId="1"/>
  </si>
  <si>
    <t>教材研究</t>
    <rPh sb="0" eb="2">
      <t>キョウザイ</t>
    </rPh>
    <rPh sb="2" eb="4">
      <t>ケンキュウ</t>
    </rPh>
    <phoneticPr fontId="1"/>
  </si>
  <si>
    <t>試験作成</t>
    <rPh sb="0" eb="2">
      <t>シケン</t>
    </rPh>
    <rPh sb="2" eb="4">
      <t>サクセイ</t>
    </rPh>
    <phoneticPr fontId="1"/>
  </si>
  <si>
    <t>提出物確認</t>
    <rPh sb="0" eb="3">
      <t>テイシュツブツ</t>
    </rPh>
    <rPh sb="3" eb="5">
      <t>カクニン</t>
    </rPh>
    <phoneticPr fontId="1"/>
  </si>
  <si>
    <t>指導案</t>
    <rPh sb="0" eb="3">
      <t>シドウアン</t>
    </rPh>
    <phoneticPr fontId="1"/>
  </si>
  <si>
    <t>家庭訪問</t>
    <rPh sb="0" eb="2">
      <t>カテイ</t>
    </rPh>
    <rPh sb="2" eb="4">
      <t>ホウモン</t>
    </rPh>
    <phoneticPr fontId="1"/>
  </si>
  <si>
    <t>学年分掌</t>
    <rPh sb="0" eb="2">
      <t>ガクネン</t>
    </rPh>
    <rPh sb="2" eb="4">
      <t>ブンショウ</t>
    </rPh>
    <phoneticPr fontId="1"/>
  </si>
  <si>
    <t>学級事務</t>
    <rPh sb="0" eb="2">
      <t>ガッキュウ</t>
    </rPh>
    <rPh sb="2" eb="4">
      <t>ジム</t>
    </rPh>
    <phoneticPr fontId="1"/>
  </si>
  <si>
    <t>採点</t>
    <rPh sb="0" eb="2">
      <t>サイテン</t>
    </rPh>
    <phoneticPr fontId="1"/>
  </si>
  <si>
    <t>提出物</t>
    <rPh sb="0" eb="3">
      <t>テイシュツブツ</t>
    </rPh>
    <phoneticPr fontId="1"/>
  </si>
  <si>
    <t>従事時間</t>
    <rPh sb="0" eb="4">
      <t>ジュウジジカン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</si>
  <si>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</si>
  <si>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勤務を要する日(日数)</t>
    <rPh sb="8" eb="10">
      <t>ニッスウ</t>
    </rPh>
    <phoneticPr fontId="1"/>
  </si>
  <si>
    <t>期末考査</t>
    <rPh sb="0" eb="2">
      <t>キマツ</t>
    </rPh>
    <rPh sb="2" eb="4">
      <t>コウサ</t>
    </rPh>
    <phoneticPr fontId="1"/>
  </si>
  <si>
    <t>部活動停止</t>
    <rPh sb="0" eb="3">
      <t>ブカツドウ</t>
    </rPh>
    <rPh sb="3" eb="5">
      <t>テイシ</t>
    </rPh>
    <phoneticPr fontId="1"/>
  </si>
  <si>
    <t>持ち帰り業務（主なもの）</t>
    <rPh sb="0" eb="1">
      <t>モ</t>
    </rPh>
    <rPh sb="2" eb="3">
      <t>カエ</t>
    </rPh>
    <rPh sb="4" eb="6">
      <t>ギョウム</t>
    </rPh>
    <rPh sb="7" eb="8">
      <t>オモ</t>
    </rPh>
    <phoneticPr fontId="1"/>
  </si>
  <si>
    <t>備考</t>
    <rPh sb="0" eb="2">
      <t>ビコウ</t>
    </rPh>
    <phoneticPr fontId="1"/>
  </si>
  <si>
    <t>（記入見本）</t>
    <rPh sb="1" eb="5">
      <t>キニュウミホン</t>
    </rPh>
    <phoneticPr fontId="1"/>
  </si>
  <si>
    <t>月合計</t>
    <rPh sb="0" eb="1">
      <t>ツキ</t>
    </rPh>
    <rPh sb="1" eb="3">
      <t>ゴウケイ</t>
    </rPh>
    <phoneticPr fontId="1"/>
  </si>
  <si>
    <t>超過勤務時間</t>
    <rPh sb="0" eb="2">
      <t>チョウカ</t>
    </rPh>
    <rPh sb="2" eb="4">
      <t>キンム</t>
    </rPh>
    <rPh sb="4" eb="6">
      <t>ジカン</t>
    </rPh>
    <phoneticPr fontId="1"/>
  </si>
  <si>
    <t>超過
勤務</t>
    <rPh sb="0" eb="2">
      <t>チョウカ</t>
    </rPh>
    <rPh sb="3" eb="5">
      <t>キンム</t>
    </rPh>
    <phoneticPr fontId="1"/>
  </si>
  <si>
    <t>年休（2時間）</t>
    <rPh sb="0" eb="2">
      <t>ネンキュウ</t>
    </rPh>
    <rPh sb="4" eb="6">
      <t>ジカン</t>
    </rPh>
    <phoneticPr fontId="1"/>
  </si>
  <si>
    <t>９　土日祝は、網掛けや色分け等をすると見やすいです。</t>
    <rPh sb="2" eb="4">
      <t>ドニチ</t>
    </rPh>
    <rPh sb="4" eb="5">
      <t>シュク</t>
    </rPh>
    <rPh sb="7" eb="9">
      <t>アミカ</t>
    </rPh>
    <rPh sb="11" eb="13">
      <t>イロワ</t>
    </rPh>
    <rPh sb="14" eb="15">
      <t>トウ</t>
    </rPh>
    <rPh sb="19" eb="20">
      <t>ミ</t>
    </rPh>
    <phoneticPr fontId="1"/>
  </si>
  <si>
    <t>２　退勤時刻は、「学校を出た時刻」または「出張が終わった
　　時刻(自宅帰着の場合)」を記入。</t>
    <rPh sb="2" eb="4">
      <t>タイキン</t>
    </rPh>
    <rPh sb="4" eb="6">
      <t>ジコク</t>
    </rPh>
    <rPh sb="9" eb="11">
      <t>ガッコウ</t>
    </rPh>
    <rPh sb="12" eb="13">
      <t>デ</t>
    </rPh>
    <rPh sb="14" eb="16">
      <t>ジコク</t>
    </rPh>
    <rPh sb="21" eb="23">
      <t>シュッチョウ</t>
    </rPh>
    <rPh sb="24" eb="25">
      <t>オ</t>
    </rPh>
    <rPh sb="31" eb="32">
      <t>トキ</t>
    </rPh>
    <rPh sb="32" eb="33">
      <t>コク</t>
    </rPh>
    <rPh sb="34" eb="36">
      <t>ジタク</t>
    </rPh>
    <rPh sb="36" eb="38">
      <t>キチャク</t>
    </rPh>
    <rPh sb="39" eb="41">
      <t>バアイ</t>
    </rPh>
    <rPh sb="44" eb="46">
      <t>キニュウ</t>
    </rPh>
    <phoneticPr fontId="1"/>
  </si>
  <si>
    <t>午前年休（3時間）</t>
    <rPh sb="0" eb="2">
      <t>ゴゼン</t>
    </rPh>
    <rPh sb="2" eb="4">
      <t>ネンキュウ</t>
    </rPh>
    <rPh sb="6" eb="8">
      <t>ジカン</t>
    </rPh>
    <phoneticPr fontId="1"/>
  </si>
  <si>
    <t>練習試合</t>
    <rPh sb="0" eb="2">
      <t>レンシュウ</t>
    </rPh>
    <rPh sb="2" eb="4">
      <t>ジアイ</t>
    </rPh>
    <phoneticPr fontId="1"/>
  </si>
  <si>
    <t>資源回収・部活動</t>
    <rPh sb="0" eb="2">
      <t>シゲン</t>
    </rPh>
    <rPh sb="2" eb="4">
      <t>カイシュウ</t>
    </rPh>
    <rPh sb="5" eb="8">
      <t>ブカツドウ</t>
    </rPh>
    <phoneticPr fontId="1"/>
  </si>
  <si>
    <t>文化の日</t>
    <rPh sb="0" eb="2">
      <t>ブンカ</t>
    </rPh>
    <rPh sb="3" eb="4">
      <t>ヒ</t>
    </rPh>
    <phoneticPr fontId="1"/>
  </si>
  <si>
    <t>部活動保護者会</t>
    <rPh sb="0" eb="3">
      <t>ブカツドウ</t>
    </rPh>
    <rPh sb="3" eb="7">
      <t>ホゴシャカイ</t>
    </rPh>
    <phoneticPr fontId="1"/>
  </si>
  <si>
    <t>午前年休（3時間）、午後年休（2時間）</t>
    <rPh sb="0" eb="2">
      <t>ゴゼン</t>
    </rPh>
    <rPh sb="2" eb="4">
      <t>ネンキュウ</t>
    </rPh>
    <rPh sb="6" eb="8">
      <t>ジカン</t>
    </rPh>
    <rPh sb="10" eb="12">
      <t>ゴゴ</t>
    </rPh>
    <rPh sb="12" eb="14">
      <t>ネンキュウ</t>
    </rPh>
    <rPh sb="16" eb="18">
      <t>ジカン</t>
    </rPh>
    <phoneticPr fontId="1"/>
  </si>
  <si>
    <t>３　在校時間内に年休等がある場合、退勤時刻で調整。(8日)</t>
    <rPh sb="2" eb="4">
      <t>ザイコウ</t>
    </rPh>
    <rPh sb="4" eb="7">
      <t>ジカンナイ</t>
    </rPh>
    <rPh sb="8" eb="10">
      <t>ネンキュウ</t>
    </rPh>
    <rPh sb="10" eb="11">
      <t>トウ</t>
    </rPh>
    <rPh sb="14" eb="16">
      <t>バアイ</t>
    </rPh>
    <rPh sb="17" eb="19">
      <t>タイキン</t>
    </rPh>
    <rPh sb="19" eb="21">
      <t>ジコク</t>
    </rPh>
    <rPh sb="22" eb="24">
      <t>チョウセイ</t>
    </rPh>
    <rPh sb="27" eb="28">
      <t>ニチ</t>
    </rPh>
    <phoneticPr fontId="1"/>
  </si>
  <si>
    <t>５　「出勤前の年休」と「年休で早く退勤」する場合。（10日）</t>
    <rPh sb="3" eb="6">
      <t>シュッキンマエ</t>
    </rPh>
    <rPh sb="7" eb="9">
      <t>ネンキュウ</t>
    </rPh>
    <rPh sb="12" eb="14">
      <t>ネンキュウ</t>
    </rPh>
    <rPh sb="15" eb="16">
      <t>ハヤ</t>
    </rPh>
    <rPh sb="17" eb="19">
      <t>タイキン</t>
    </rPh>
    <rPh sb="22" eb="24">
      <t>バアイ</t>
    </rPh>
    <rPh sb="28" eb="29">
      <t>ニチ</t>
    </rPh>
    <phoneticPr fontId="1"/>
  </si>
  <si>
    <t>↓ ここは計算用　変更しないでください ↓</t>
    <rPh sb="5" eb="7">
      <t>ケイサン</t>
    </rPh>
    <rPh sb="7" eb="8">
      <t>ヨウ</t>
    </rPh>
    <rPh sb="9" eb="11">
      <t>ヘンコウ</t>
    </rPh>
    <phoneticPr fontId="1"/>
  </si>
  <si>
    <t>８　勤務を要する日(日数)は、各自で数えて記入。E41のセル。</t>
    <rPh sb="2" eb="4">
      <t>キンム</t>
    </rPh>
    <rPh sb="5" eb="6">
      <t>ヨウ</t>
    </rPh>
    <rPh sb="8" eb="9">
      <t>ヒ</t>
    </rPh>
    <rPh sb="10" eb="12">
      <t>ニッスウ</t>
    </rPh>
    <rPh sb="15" eb="17">
      <t>カクジ</t>
    </rPh>
    <rPh sb="18" eb="19">
      <t>カゾ</t>
    </rPh>
    <rPh sb="21" eb="23">
      <t>キニュウ</t>
    </rPh>
    <phoneticPr fontId="1"/>
  </si>
  <si>
    <t>７　午前0時を回るときは、24:30と記入。表では0:30と表示。(2日)</t>
    <rPh sb="2" eb="4">
      <t>ゴゼン</t>
    </rPh>
    <rPh sb="5" eb="6">
      <t>ジ</t>
    </rPh>
    <rPh sb="7" eb="8">
      <t>マワ</t>
    </rPh>
    <rPh sb="19" eb="21">
      <t>キニュウ</t>
    </rPh>
    <rPh sb="22" eb="23">
      <t>ヒョウ</t>
    </rPh>
    <rPh sb="30" eb="32">
      <t>ヒョウジ</t>
    </rPh>
    <rPh sb="35" eb="36">
      <t>ニチ</t>
    </rPh>
    <phoneticPr fontId="1"/>
  </si>
  <si>
    <t>４　出勤前に年休等がある場合。（9日）</t>
    <rPh sb="2" eb="5">
      <t>シュッキンマエ</t>
    </rPh>
    <rPh sb="6" eb="9">
      <t>ネンキュウナド</t>
    </rPh>
    <rPh sb="12" eb="14">
      <t>バアイ</t>
    </rPh>
    <rPh sb="17" eb="18">
      <t>ニチ</t>
    </rPh>
    <phoneticPr fontId="1"/>
  </si>
  <si>
    <t>１　B5のセルに「2016/11」のように入力すれば、自動的に、
　　日付と曜日が入ります。</t>
    <rPh sb="21" eb="23">
      <t>ニュウリョク</t>
    </rPh>
    <rPh sb="27" eb="30">
      <t>ジドウテキ</t>
    </rPh>
    <rPh sb="35" eb="36">
      <t>ヒ</t>
    </rPh>
    <rPh sb="36" eb="37">
      <t>ヅケ</t>
    </rPh>
    <rPh sb="38" eb="40">
      <t>ヨウビ</t>
    </rPh>
    <rPh sb="41" eb="42">
      <t>ハイ</t>
    </rPh>
    <phoneticPr fontId="1"/>
  </si>
  <si>
    <t>６　土日祝で出勤の場合、「在校時間等の時間」を「超過勤務の欄」
　　に手入力。(5日6日など)　＊出勤しないときは何もしない。(3日)</t>
    <rPh sb="2" eb="4">
      <t>ドニチ</t>
    </rPh>
    <rPh sb="4" eb="5">
      <t>シュク</t>
    </rPh>
    <rPh sb="6" eb="8">
      <t>シュッキン</t>
    </rPh>
    <rPh sb="9" eb="11">
      <t>バアイ</t>
    </rPh>
    <rPh sb="13" eb="15">
      <t>ザイコウ</t>
    </rPh>
    <rPh sb="15" eb="17">
      <t>ジカン</t>
    </rPh>
    <rPh sb="17" eb="18">
      <t>トウ</t>
    </rPh>
    <rPh sb="19" eb="21">
      <t>ジカン</t>
    </rPh>
    <rPh sb="24" eb="28">
      <t>チョウカキンム</t>
    </rPh>
    <rPh sb="29" eb="30">
      <t>ラン</t>
    </rPh>
    <rPh sb="35" eb="36">
      <t>テ</t>
    </rPh>
    <rPh sb="36" eb="38">
      <t>ニュウリョク</t>
    </rPh>
    <rPh sb="41" eb="42">
      <t>ニチ</t>
    </rPh>
    <rPh sb="43" eb="44">
      <t>ニチ</t>
    </rPh>
    <rPh sb="49" eb="51">
      <t>シュッキン</t>
    </rPh>
    <rPh sb="57" eb="58">
      <t>ナニ</t>
    </rPh>
    <rPh sb="65" eb="66">
      <t>ニチ</t>
    </rPh>
    <phoneticPr fontId="1"/>
  </si>
  <si>
    <t>教材研究・学年事務</t>
    <rPh sb="0" eb="2">
      <t>キョウザイ</t>
    </rPh>
    <rPh sb="2" eb="4">
      <t>ケンキュウ</t>
    </rPh>
    <rPh sb="5" eb="7">
      <t>ガクネン</t>
    </rPh>
    <rPh sb="7" eb="9">
      <t>ジム</t>
    </rPh>
    <phoneticPr fontId="1"/>
  </si>
  <si>
    <t>出勤時刻計算</t>
    <rPh sb="0" eb="2">
      <t>シュッキン</t>
    </rPh>
    <rPh sb="2" eb="4">
      <t>ジコク</t>
    </rPh>
    <rPh sb="4" eb="6">
      <t>ケイサン</t>
    </rPh>
    <phoneticPr fontId="1"/>
  </si>
  <si>
    <t>在校時間計算</t>
    <rPh sb="0" eb="2">
      <t>ザイコウ</t>
    </rPh>
    <rPh sb="2" eb="4">
      <t>ジカン</t>
    </rPh>
    <rPh sb="4" eb="6">
      <t>ケイサン</t>
    </rPh>
    <phoneticPr fontId="1"/>
  </si>
  <si>
    <t>超過勤務計算</t>
    <rPh sb="0" eb="2">
      <t>チョウカ</t>
    </rPh>
    <rPh sb="2" eb="4">
      <t>キンム</t>
    </rPh>
    <rPh sb="4" eb="6">
      <t>ケイサン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</si>
  <si>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</si>
  <si>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</si>
  <si>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</si>
  <si>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</si>
  <si>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合計</t>
    <rPh sb="0" eb="2">
      <t>ゴウケイ</t>
    </rPh>
    <phoneticPr fontId="1"/>
  </si>
  <si>
    <t>＊　この表は、他のシートを参照して自動で記入されます。</t>
    <rPh sb="4" eb="5">
      <t>ヒョウ</t>
    </rPh>
    <rPh sb="7" eb="8">
      <t>ホカ</t>
    </rPh>
    <rPh sb="13" eb="15">
      <t>サンショウ</t>
    </rPh>
    <rPh sb="17" eb="19">
      <t>ジドウ</t>
    </rPh>
    <rPh sb="20" eb="22">
      <t>キニュウ</t>
    </rPh>
    <phoneticPr fontId="1"/>
  </si>
  <si>
    <t>1学期</t>
    <rPh sb="1" eb="3">
      <t>ガッキ</t>
    </rPh>
    <phoneticPr fontId="1"/>
  </si>
  <si>
    <t>在校すべき時間</t>
    <rPh sb="0" eb="2">
      <t>ザイコウ</t>
    </rPh>
    <rPh sb="5" eb="7">
      <t>ジカン</t>
    </rPh>
    <phoneticPr fontId="1"/>
  </si>
  <si>
    <t>剣　マモル</t>
    <rPh sb="0" eb="1">
      <t>ツルギ</t>
    </rPh>
    <phoneticPr fontId="1"/>
  </si>
  <si>
    <t>教諭</t>
    <rPh sb="0" eb="2">
      <t>キョウユ</t>
    </rPh>
    <phoneticPr fontId="1"/>
  </si>
  <si>
    <t>在校すべき時間に対する
実際の在校時間の割合</t>
    <rPh sb="0" eb="2">
      <t>ザイコウ</t>
    </rPh>
    <rPh sb="5" eb="7">
      <t>ジカン</t>
    </rPh>
    <rPh sb="8" eb="9">
      <t>タイ</t>
    </rPh>
    <rPh sb="12" eb="14">
      <t>ジッサイ</t>
    </rPh>
    <rPh sb="15" eb="17">
      <t>ザイコウ</t>
    </rPh>
    <rPh sb="17" eb="19">
      <t>ジカン</t>
    </rPh>
    <rPh sb="20" eb="22">
      <t>ワリアイ</t>
    </rPh>
    <phoneticPr fontId="1"/>
  </si>
  <si>
    <t>持ち帰りも含めた割合</t>
    <rPh sb="0" eb="1">
      <t>モ</t>
    </rPh>
    <rPh sb="2" eb="3">
      <t>カエ</t>
    </rPh>
    <rPh sb="5" eb="6">
      <t>フク</t>
    </rPh>
    <rPh sb="8" eb="10">
      <t>ワリアイ</t>
    </rPh>
    <phoneticPr fontId="1"/>
  </si>
  <si>
    <t>月合計
（実際の在校時間）</t>
    <rPh sb="0" eb="1">
      <t>ツキ</t>
    </rPh>
    <rPh sb="1" eb="3">
      <t>ゴウケイ</t>
    </rPh>
    <rPh sb="5" eb="7">
      <t>ジッサイ</t>
    </rPh>
    <rPh sb="8" eb="12">
      <t>ザイコウジカン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</si>
</sst>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h:mm;@"/>
    <numFmt numFmtId="177" formatCode="[h]&quot;時間&quot;mm&quot;分&quot;"/>
    <numFmt numFmtId="178" formatCode="yyyy&quot;年&quot;m&quot;月&quot;;@"/>
    <numFmt numFmtId="179" formatCode="d&quot;日&quot;\(aaa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i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DotDot">
        <color indexed="64"/>
      </left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 style="mediumDashDotDot">
        <color indexed="64"/>
      </right>
      <top/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14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6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3" fillId="0" borderId="8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/>
    </xf>
    <xf numFmtId="177" fontId="8" fillId="2" borderId="15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0" fontId="4" fillId="0" borderId="2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29" xfId="0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35" xfId="0" applyNumberFormat="1" applyFont="1" applyFill="1" applyBorder="1" applyAlignment="1">
      <alignment horizontal="center" vertical="center"/>
    </xf>
    <xf numFmtId="176" fontId="5" fillId="0" borderId="3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20" fontId="4" fillId="0" borderId="0" xfId="0" applyNumberFormat="1" applyFont="1" applyBorder="1" applyAlignment="1">
      <alignment vertical="top" wrapText="1"/>
    </xf>
    <xf numFmtId="20" fontId="4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176" fontId="5" fillId="2" borderId="22" xfId="0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20" fontId="10" fillId="0" borderId="25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177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20" fontId="4" fillId="0" borderId="0" xfId="0" applyNumberFormat="1" applyFont="1" applyBorder="1" applyAlignment="1">
      <alignment horizontal="center" vertical="top" wrapText="1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20" fontId="5" fillId="0" borderId="22" xfId="0" applyNumberFormat="1" applyFont="1" applyFill="1" applyBorder="1" applyAlignment="1">
      <alignment horizontal="center" vertical="center"/>
    </xf>
    <xf numFmtId="20" fontId="0" fillId="0" borderId="29" xfId="0" applyNumberFormat="1" applyFill="1" applyBorder="1" applyAlignment="1">
      <alignment horizontal="center" vertical="center"/>
    </xf>
    <xf numFmtId="176" fontId="5" fillId="3" borderId="22" xfId="0" applyNumberFormat="1" applyFont="1" applyFill="1" applyBorder="1" applyAlignment="1">
      <alignment horizontal="center" vertical="center"/>
    </xf>
    <xf numFmtId="20" fontId="5" fillId="3" borderId="22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vertical="top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7" xfId="0" applyNumberFormat="1" applyFont="1" applyBorder="1" applyAlignment="1">
      <alignment horizontal="left" vertical="center" wrapText="1"/>
    </xf>
    <xf numFmtId="0" fontId="7" fillId="0" borderId="27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179" fontId="5" fillId="0" borderId="31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/>
    </xf>
    <xf numFmtId="179" fontId="5" fillId="2" borderId="31" xfId="0" applyNumberFormat="1" applyFont="1" applyFill="1" applyBorder="1" applyAlignment="1">
      <alignment horizontal="center" vertical="center"/>
    </xf>
    <xf numFmtId="179" fontId="5" fillId="2" borderId="2" xfId="0" applyNumberFormat="1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177" fontId="8" fillId="2" borderId="39" xfId="0" applyNumberFormat="1" applyFont="1" applyFill="1" applyBorder="1" applyAlignment="1">
      <alignment horizontal="center" vertical="center"/>
    </xf>
    <xf numFmtId="177" fontId="8" fillId="2" borderId="4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178" fontId="4" fillId="0" borderId="20" xfId="0" applyNumberFormat="1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79" fontId="4" fillId="0" borderId="30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8" fillId="0" borderId="39" xfId="0" applyNumberFormat="1" applyFont="1" applyBorder="1" applyAlignment="1">
      <alignment horizontal="center" vertical="center"/>
    </xf>
    <xf numFmtId="177" fontId="8" fillId="0" borderId="4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0" fontId="7" fillId="0" borderId="16" xfId="0" applyNumberFormat="1" applyFont="1" applyBorder="1" applyAlignment="1">
      <alignment horizontal="center" vertical="center"/>
    </xf>
    <xf numFmtId="20" fontId="7" fillId="0" borderId="33" xfId="0" applyNumberFormat="1" applyFont="1" applyBorder="1" applyAlignment="1">
      <alignment horizontal="center" vertical="center"/>
    </xf>
    <xf numFmtId="176" fontId="7" fillId="2" borderId="20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33" xfId="0" applyNumberFormat="1" applyFont="1" applyFill="1" applyBorder="1" applyAlignment="1">
      <alignment horizontal="center" vertical="center"/>
    </xf>
    <xf numFmtId="20" fontId="9" fillId="0" borderId="26" xfId="0" applyNumberFormat="1" applyFont="1" applyBorder="1" applyAlignment="1">
      <alignment horizontal="center" vertical="top" wrapText="1"/>
    </xf>
    <xf numFmtId="20" fontId="9" fillId="0" borderId="27" xfId="0" applyNumberFormat="1" applyFont="1" applyBorder="1" applyAlignment="1">
      <alignment horizontal="center" vertical="top" wrapText="1"/>
    </xf>
    <xf numFmtId="20" fontId="9" fillId="0" borderId="28" xfId="0" applyNumberFormat="1" applyFont="1" applyBorder="1" applyAlignment="1">
      <alignment horizontal="center" vertical="top" wrapText="1"/>
    </xf>
    <xf numFmtId="20" fontId="9" fillId="0" borderId="25" xfId="0" applyNumberFormat="1" applyFont="1" applyBorder="1" applyAlignment="1">
      <alignment horizontal="center" vertical="top" wrapText="1"/>
    </xf>
    <xf numFmtId="20" fontId="9" fillId="0" borderId="0" xfId="0" applyNumberFormat="1" applyFont="1" applyBorder="1" applyAlignment="1">
      <alignment horizontal="center" vertical="top" wrapText="1"/>
    </xf>
    <xf numFmtId="20" fontId="9" fillId="0" borderId="29" xfId="0" applyNumberFormat="1" applyFont="1" applyBorder="1" applyAlignment="1">
      <alignment horizontal="center" vertical="top" wrapText="1"/>
    </xf>
    <xf numFmtId="20" fontId="9" fillId="0" borderId="10" xfId="0" applyNumberFormat="1" applyFont="1" applyBorder="1" applyAlignment="1">
      <alignment horizontal="center" vertical="top" wrapText="1"/>
    </xf>
    <xf numFmtId="20" fontId="9" fillId="0" borderId="7" xfId="0" applyNumberFormat="1" applyFont="1" applyBorder="1" applyAlignment="1">
      <alignment horizontal="center" vertical="top" wrapText="1"/>
    </xf>
    <xf numFmtId="20" fontId="9" fillId="0" borderId="5" xfId="0" applyNumberFormat="1" applyFont="1" applyBorder="1" applyAlignment="1">
      <alignment horizontal="center" vertical="top" wrapText="1"/>
    </xf>
    <xf numFmtId="179" fontId="5" fillId="0" borderId="32" xfId="0" applyNumberFormat="1" applyFont="1" applyFill="1" applyBorder="1" applyAlignment="1">
      <alignment horizontal="center" vertical="center"/>
    </xf>
    <xf numFmtId="179" fontId="5" fillId="0" borderId="33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47" xfId="0" applyNumberFormat="1" applyBorder="1" applyAlignment="1">
      <alignment horizontal="center" vertical="center"/>
    </xf>
    <xf numFmtId="177" fontId="0" fillId="0" borderId="46" xfId="0" applyNumberForma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0" fontId="0" fillId="0" borderId="3" xfId="1" applyNumberFormat="1" applyFont="1" applyBorder="1" applyAlignment="1">
      <alignment horizontal="center" vertical="center"/>
    </xf>
    <xf numFmtId="10" fontId="0" fillId="0" borderId="4" xfId="1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0" fontId="0" fillId="0" borderId="13" xfId="1" applyNumberFormat="1" applyFont="1" applyBorder="1" applyAlignment="1">
      <alignment horizontal="center" vertical="center"/>
    </xf>
    <xf numFmtId="10" fontId="0" fillId="0" borderId="48" xfId="1" applyNumberFormat="1" applyFon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view="pageBreakPreview" zoomScaleNormal="100" zoomScaleSheetLayoutView="100" workbookViewId="0">
      <pane xSplit="3" ySplit="8" topLeftCell="D9" activePane="bottomRight" state="frozen"/>
      <selection pane="topRight" activeCell="D1" sqref="D1"/>
      <selection pane="bottomLeft" activeCell="A10" sqref="A10"/>
      <selection pane="bottomRight" activeCell="I5" sqref="I5"/>
    </sheetView>
  </sheetViews>
  <sheetFormatPr defaultRowHeight="13.5" x14ac:dyDescent="0.15"/>
  <cols>
    <col min="1" max="1" width="0.625" customWidth="1"/>
    <col min="2" max="2" width="5.625" customWidth="1"/>
    <col min="3" max="3" width="3.75" customWidth="1"/>
    <col min="4" max="4" width="7.25" customWidth="1"/>
    <col min="5" max="5" width="3.625" style="1" customWidth="1"/>
    <col min="6" max="6" width="7.25" customWidth="1"/>
    <col min="7" max="7" width="7.875" customWidth="1"/>
    <col min="8" max="8" width="7.125" customWidth="1"/>
    <col min="9" max="9" width="22.5" customWidth="1"/>
    <col min="10" max="10" width="7.25" style="1" customWidth="1"/>
    <col min="11" max="11" width="1.125" customWidth="1"/>
    <col min="12" max="12" width="6.625" customWidth="1"/>
    <col min="13" max="13" width="10.5" customWidth="1"/>
    <col min="14" max="14" width="7.625" customWidth="1"/>
    <col min="15" max="17" width="11.875" customWidth="1"/>
  </cols>
  <sheetData>
    <row r="1" spans="1:17" ht="7.5" customHeight="1" thickBot="1" x14ac:dyDescent="0.2"/>
    <row r="2" spans="1:17" ht="18" customHeight="1" x14ac:dyDescent="0.15">
      <c r="B2" s="65" t="s">
        <v>5</v>
      </c>
      <c r="C2" s="4"/>
      <c r="G2" s="116" t="s">
        <v>40</v>
      </c>
      <c r="H2" s="117"/>
      <c r="I2" s="19" t="s">
        <v>41</v>
      </c>
      <c r="L2" s="116" t="s">
        <v>20</v>
      </c>
      <c r="M2" s="117"/>
    </row>
    <row r="3" spans="1:17" ht="18.75" customHeight="1" thickBot="1" x14ac:dyDescent="0.2">
      <c r="E3" s="131" t="s">
        <v>39</v>
      </c>
      <c r="F3" s="132"/>
      <c r="G3" s="139">
        <f>SUM(G9:G39)</f>
        <v>11.388888888888889</v>
      </c>
      <c r="H3" s="140">
        <f t="shared" ref="H3" si="0">SUM(F9:F39)</f>
        <v>20.857638888888886</v>
      </c>
      <c r="I3" s="20">
        <f>SUM(J9:J39)</f>
        <v>4.7222222222222205</v>
      </c>
      <c r="L3" s="118">
        <f>SUM(L9:L39)</f>
        <v>1.3333333333333333</v>
      </c>
      <c r="M3" s="119"/>
    </row>
    <row r="4" spans="1:17" ht="11.25" customHeight="1" x14ac:dyDescent="0.15">
      <c r="B4" s="32"/>
      <c r="C4" s="32"/>
      <c r="D4" s="32"/>
      <c r="J4" s="21"/>
      <c r="K4" s="21"/>
      <c r="L4" s="21"/>
    </row>
    <row r="5" spans="1:17" ht="16.5" customHeight="1" x14ac:dyDescent="0.15">
      <c r="A5" s="33"/>
      <c r="B5" s="128">
        <v>42675</v>
      </c>
      <c r="C5" s="129"/>
      <c r="D5" s="130"/>
      <c r="E5" s="34"/>
      <c r="F5" s="30" t="s">
        <v>18</v>
      </c>
      <c r="G5" s="30" t="s">
        <v>73</v>
      </c>
      <c r="H5" s="30" t="s">
        <v>17</v>
      </c>
      <c r="I5" s="29" t="s">
        <v>72</v>
      </c>
      <c r="J5" s="30"/>
      <c r="K5" s="37"/>
      <c r="L5" s="37"/>
      <c r="O5" s="108" t="s">
        <v>54</v>
      </c>
      <c r="P5" s="108"/>
      <c r="Q5" s="108"/>
    </row>
    <row r="6" spans="1:17" ht="8.25" customHeight="1" thickBot="1" x14ac:dyDescent="0.2">
      <c r="B6" s="3"/>
      <c r="D6" s="6"/>
      <c r="E6" s="35"/>
      <c r="F6" s="6"/>
      <c r="G6" s="6"/>
      <c r="H6" s="6"/>
      <c r="I6" s="6"/>
    </row>
    <row r="7" spans="1:17" ht="30" customHeight="1" x14ac:dyDescent="0.15">
      <c r="A7" s="2"/>
      <c r="B7" s="137" t="s">
        <v>16</v>
      </c>
      <c r="C7" s="138"/>
      <c r="D7" s="36" t="s">
        <v>0</v>
      </c>
      <c r="E7" s="36" t="s">
        <v>2</v>
      </c>
      <c r="F7" s="36" t="s">
        <v>3</v>
      </c>
      <c r="G7" s="36" t="s">
        <v>4</v>
      </c>
      <c r="H7" s="141" t="s">
        <v>38</v>
      </c>
      <c r="I7" s="142"/>
      <c r="J7" s="63" t="s">
        <v>42</v>
      </c>
      <c r="K7" s="38"/>
      <c r="L7" s="149" t="s">
        <v>37</v>
      </c>
      <c r="M7" s="150"/>
      <c r="N7" s="72"/>
      <c r="O7" s="73" t="s">
        <v>61</v>
      </c>
      <c r="P7" s="74" t="s">
        <v>62</v>
      </c>
      <c r="Q7" s="75" t="s">
        <v>63</v>
      </c>
    </row>
    <row r="8" spans="1:17" ht="20.25" customHeight="1" thickBot="1" x14ac:dyDescent="0.2">
      <c r="A8" s="2"/>
      <c r="B8" s="133"/>
      <c r="C8" s="134"/>
      <c r="D8" s="22">
        <v>0.34027777777777773</v>
      </c>
      <c r="E8" s="23"/>
      <c r="F8" s="22">
        <v>0.69444444444444453</v>
      </c>
      <c r="G8" s="22">
        <v>0.35416666666666669</v>
      </c>
      <c r="H8" s="143"/>
      <c r="I8" s="144"/>
      <c r="J8" s="18"/>
      <c r="K8" s="46"/>
      <c r="L8" s="47" t="s">
        <v>32</v>
      </c>
      <c r="M8" s="48" t="s">
        <v>19</v>
      </c>
      <c r="N8" s="1"/>
      <c r="O8" s="76"/>
      <c r="P8" s="77"/>
      <c r="Q8" s="33"/>
    </row>
    <row r="9" spans="1:17" ht="17.25" customHeight="1" x14ac:dyDescent="0.15">
      <c r="B9" s="135">
        <f>B5</f>
        <v>42675</v>
      </c>
      <c r="C9" s="136"/>
      <c r="D9" s="24">
        <v>0.2986111111111111</v>
      </c>
      <c r="E9" s="16" t="s">
        <v>1</v>
      </c>
      <c r="F9" s="24">
        <v>0.81944444444444453</v>
      </c>
      <c r="G9" s="11">
        <f>F9-D9</f>
        <v>0.52083333333333348</v>
      </c>
      <c r="H9" s="151" t="s">
        <v>14</v>
      </c>
      <c r="I9" s="152"/>
      <c r="J9" s="57">
        <f>Q9</f>
        <v>0.16666666666666663</v>
      </c>
      <c r="K9" s="39"/>
      <c r="L9" s="41">
        <v>8.3333333333333329E-2</v>
      </c>
      <c r="M9" s="49" t="s">
        <v>30</v>
      </c>
      <c r="N9" s="70"/>
      <c r="O9" s="78">
        <f t="shared" ref="O9:O39" si="1">IF(D9="","",D9)</f>
        <v>0.2986111111111111</v>
      </c>
      <c r="P9" s="79">
        <f t="shared" ref="P9:P39" si="2">IF(O9="","0:00",G9)</f>
        <v>0.52083333333333348</v>
      </c>
      <c r="Q9" s="80">
        <f>IF(P9="0:00","0:00",IF(D9&lt;$D$8,$D$8-D9,0)+IF(F9&gt;$F$8,F9-$F$8,0))</f>
        <v>0.16666666666666663</v>
      </c>
    </row>
    <row r="10" spans="1:17" ht="17.25" customHeight="1" x14ac:dyDescent="0.15">
      <c r="B10" s="112">
        <f>B9+1</f>
        <v>42676</v>
      </c>
      <c r="C10" s="113"/>
      <c r="D10" s="15">
        <v>0.31597222222222221</v>
      </c>
      <c r="E10" s="14" t="s">
        <v>1</v>
      </c>
      <c r="F10" s="15">
        <v>1.0208333333333333</v>
      </c>
      <c r="G10" s="11">
        <f t="shared" ref="G10:G39" si="3">F10-D10</f>
        <v>0.70486111111111105</v>
      </c>
      <c r="H10" s="147" t="s">
        <v>60</v>
      </c>
      <c r="I10" s="148"/>
      <c r="J10" s="55">
        <f t="shared" ref="J10:J39" si="4">Q10</f>
        <v>0.35069444444444425</v>
      </c>
      <c r="K10" s="39"/>
      <c r="L10" s="42"/>
      <c r="M10" s="50"/>
      <c r="N10" s="70"/>
      <c r="O10" s="78">
        <f t="shared" si="1"/>
        <v>0.31597222222222221</v>
      </c>
      <c r="P10" s="79">
        <f t="shared" si="2"/>
        <v>0.70486111111111105</v>
      </c>
      <c r="Q10" s="80">
        <f t="shared" ref="Q10:Q39" si="5">IF(P10="0:00","0:00",IF(D10&lt;$D$8,$D$8-D10,0)+IF(F10&gt;$F$8,F10-$F$8,0))</f>
        <v>0.35069444444444425</v>
      </c>
    </row>
    <row r="11" spans="1:17" ht="17.25" customHeight="1" x14ac:dyDescent="0.15">
      <c r="B11" s="114">
        <f t="shared" ref="B11:B39" si="6">B10+1</f>
        <v>42677</v>
      </c>
      <c r="C11" s="115"/>
      <c r="D11" s="9"/>
      <c r="E11" s="8" t="s">
        <v>1</v>
      </c>
      <c r="F11" s="9"/>
      <c r="G11" s="11">
        <f t="shared" si="3"/>
        <v>0</v>
      </c>
      <c r="H11" s="145" t="s">
        <v>49</v>
      </c>
      <c r="I11" s="146"/>
      <c r="J11" s="64" t="str">
        <f t="shared" si="4"/>
        <v>0:00</v>
      </c>
      <c r="K11" s="39"/>
      <c r="L11" s="42">
        <v>5.5555555555555552E-2</v>
      </c>
      <c r="M11" s="50" t="s">
        <v>23</v>
      </c>
      <c r="N11" s="90"/>
      <c r="O11" s="78" t="str">
        <f t="shared" si="1"/>
        <v/>
      </c>
      <c r="P11" s="79" t="str">
        <f t="shared" si="2"/>
        <v>0:00</v>
      </c>
      <c r="Q11" s="80" t="str">
        <f t="shared" si="5"/>
        <v>0:00</v>
      </c>
    </row>
    <row r="12" spans="1:17" ht="17.25" customHeight="1" x14ac:dyDescent="0.15">
      <c r="B12" s="112">
        <f t="shared" si="6"/>
        <v>42678</v>
      </c>
      <c r="C12" s="113"/>
      <c r="D12" s="15">
        <v>0.34027777777777773</v>
      </c>
      <c r="E12" s="25" t="s">
        <v>1</v>
      </c>
      <c r="F12" s="26">
        <v>0.69444444444444453</v>
      </c>
      <c r="G12" s="11">
        <f t="shared" si="3"/>
        <v>0.3541666666666668</v>
      </c>
      <c r="H12" s="147"/>
      <c r="I12" s="148"/>
      <c r="J12" s="55">
        <f t="shared" si="4"/>
        <v>0</v>
      </c>
      <c r="K12" s="39"/>
      <c r="L12" s="42"/>
      <c r="M12" s="50"/>
      <c r="N12" s="90"/>
      <c r="O12" s="78">
        <f t="shared" si="1"/>
        <v>0.34027777777777773</v>
      </c>
      <c r="P12" s="79">
        <f t="shared" si="2"/>
        <v>0.3541666666666668</v>
      </c>
      <c r="Q12" s="80">
        <f t="shared" si="5"/>
        <v>0</v>
      </c>
    </row>
    <row r="13" spans="1:17" ht="17.25" customHeight="1" x14ac:dyDescent="0.15">
      <c r="B13" s="114">
        <f t="shared" si="6"/>
        <v>42679</v>
      </c>
      <c r="C13" s="115"/>
      <c r="D13" s="9">
        <v>0.27083333333333331</v>
      </c>
      <c r="E13" s="10" t="s">
        <v>1</v>
      </c>
      <c r="F13" s="9">
        <v>0.70833333333333337</v>
      </c>
      <c r="G13" s="11">
        <f t="shared" si="3"/>
        <v>0.43750000000000006</v>
      </c>
      <c r="H13" s="145" t="s">
        <v>47</v>
      </c>
      <c r="I13" s="146"/>
      <c r="J13" s="93">
        <v>0.4375</v>
      </c>
      <c r="K13" s="39"/>
      <c r="L13" s="42">
        <v>0.125</v>
      </c>
      <c r="M13" s="52" t="s">
        <v>30</v>
      </c>
      <c r="N13" s="90"/>
      <c r="O13" s="78">
        <f t="shared" si="1"/>
        <v>0.27083333333333331</v>
      </c>
      <c r="P13" s="79">
        <f t="shared" si="2"/>
        <v>0.43750000000000006</v>
      </c>
      <c r="Q13" s="92">
        <f t="shared" si="5"/>
        <v>8.3333333333333259E-2</v>
      </c>
    </row>
    <row r="14" spans="1:17" ht="17.25" customHeight="1" x14ac:dyDescent="0.15">
      <c r="B14" s="114">
        <f t="shared" si="6"/>
        <v>42680</v>
      </c>
      <c r="C14" s="115"/>
      <c r="D14" s="9">
        <v>0.29166666666666669</v>
      </c>
      <c r="E14" s="8" t="s">
        <v>1</v>
      </c>
      <c r="F14" s="9">
        <v>0.64583333333333337</v>
      </c>
      <c r="G14" s="11">
        <f t="shared" si="3"/>
        <v>0.35416666666666669</v>
      </c>
      <c r="H14" s="145" t="s">
        <v>12</v>
      </c>
      <c r="I14" s="146"/>
      <c r="J14" s="94">
        <v>0.35416666666666669</v>
      </c>
      <c r="K14" s="39"/>
      <c r="L14" s="42"/>
      <c r="M14" s="52"/>
      <c r="N14" s="90"/>
      <c r="O14" s="78">
        <f t="shared" si="1"/>
        <v>0.29166666666666669</v>
      </c>
      <c r="P14" s="79">
        <f t="shared" si="2"/>
        <v>0.35416666666666669</v>
      </c>
      <c r="Q14" s="92">
        <f t="shared" si="5"/>
        <v>4.8611111111111049E-2</v>
      </c>
    </row>
    <row r="15" spans="1:17" ht="17.25" customHeight="1" x14ac:dyDescent="0.15">
      <c r="B15" s="112">
        <f t="shared" si="6"/>
        <v>42681</v>
      </c>
      <c r="C15" s="113"/>
      <c r="D15" s="15">
        <v>0.30902777777777779</v>
      </c>
      <c r="E15" s="14" t="s">
        <v>1</v>
      </c>
      <c r="F15" s="15">
        <v>0.69444444444444453</v>
      </c>
      <c r="G15" s="11">
        <f t="shared" si="3"/>
        <v>0.38541666666666674</v>
      </c>
      <c r="H15" s="147" t="s">
        <v>13</v>
      </c>
      <c r="I15" s="148"/>
      <c r="J15" s="88">
        <f t="shared" si="4"/>
        <v>3.1249999999999944E-2</v>
      </c>
      <c r="K15" s="39"/>
      <c r="L15" s="42"/>
      <c r="M15" s="52"/>
      <c r="N15" s="90"/>
      <c r="O15" s="78">
        <f t="shared" si="1"/>
        <v>0.30902777777777779</v>
      </c>
      <c r="P15" s="79">
        <f t="shared" si="2"/>
        <v>0.38541666666666674</v>
      </c>
      <c r="Q15" s="80">
        <f t="shared" si="5"/>
        <v>3.1249999999999944E-2</v>
      </c>
    </row>
    <row r="16" spans="1:17" ht="17.25" customHeight="1" x14ac:dyDescent="0.15">
      <c r="B16" s="112">
        <f t="shared" si="6"/>
        <v>42682</v>
      </c>
      <c r="C16" s="113"/>
      <c r="D16" s="15">
        <v>0.31597222222222221</v>
      </c>
      <c r="E16" s="14" t="s">
        <v>1</v>
      </c>
      <c r="F16" s="15">
        <v>0.61111111111111105</v>
      </c>
      <c r="G16" s="11">
        <f t="shared" si="3"/>
        <v>0.29513888888888884</v>
      </c>
      <c r="H16" s="147" t="s">
        <v>43</v>
      </c>
      <c r="I16" s="148"/>
      <c r="J16" s="88">
        <f t="shared" si="4"/>
        <v>2.4305555555555525E-2</v>
      </c>
      <c r="K16" s="39"/>
      <c r="L16" s="42">
        <v>0.125</v>
      </c>
      <c r="M16" s="52" t="s">
        <v>25</v>
      </c>
      <c r="N16" s="90"/>
      <c r="O16" s="78">
        <f t="shared" si="1"/>
        <v>0.31597222222222221</v>
      </c>
      <c r="P16" s="79">
        <f t="shared" si="2"/>
        <v>0.29513888888888884</v>
      </c>
      <c r="Q16" s="80">
        <f t="shared" si="5"/>
        <v>2.4305555555555525E-2</v>
      </c>
    </row>
    <row r="17" spans="2:17" ht="17.25" customHeight="1" x14ac:dyDescent="0.15">
      <c r="B17" s="112">
        <f t="shared" si="6"/>
        <v>42683</v>
      </c>
      <c r="C17" s="113"/>
      <c r="D17" s="15">
        <v>0.46527777777777773</v>
      </c>
      <c r="E17" s="14" t="s">
        <v>1</v>
      </c>
      <c r="F17" s="15">
        <v>0.84027777777777779</v>
      </c>
      <c r="G17" s="11">
        <f t="shared" si="3"/>
        <v>0.37500000000000006</v>
      </c>
      <c r="H17" s="147" t="s">
        <v>46</v>
      </c>
      <c r="I17" s="148"/>
      <c r="J17" s="88">
        <f t="shared" si="4"/>
        <v>0.14583333333333326</v>
      </c>
      <c r="K17" s="39"/>
      <c r="L17" s="42">
        <v>8.3333333333333329E-2</v>
      </c>
      <c r="M17" s="52" t="s">
        <v>26</v>
      </c>
      <c r="N17" s="90"/>
      <c r="O17" s="78">
        <f t="shared" si="1"/>
        <v>0.46527777777777773</v>
      </c>
      <c r="P17" s="79">
        <f t="shared" si="2"/>
        <v>0.37500000000000006</v>
      </c>
      <c r="Q17" s="80">
        <f t="shared" si="5"/>
        <v>0.14583333333333326</v>
      </c>
    </row>
    <row r="18" spans="2:17" ht="17.25" customHeight="1" x14ac:dyDescent="0.15">
      <c r="B18" s="112">
        <f t="shared" si="6"/>
        <v>42684</v>
      </c>
      <c r="C18" s="113"/>
      <c r="D18" s="15">
        <v>0.46527777777777773</v>
      </c>
      <c r="E18" s="14" t="s">
        <v>1</v>
      </c>
      <c r="F18" s="15">
        <v>0.61111111111111105</v>
      </c>
      <c r="G18" s="11">
        <f t="shared" si="3"/>
        <v>0.14583333333333331</v>
      </c>
      <c r="H18" s="147" t="s">
        <v>51</v>
      </c>
      <c r="I18" s="148"/>
      <c r="J18" s="88">
        <f t="shared" si="4"/>
        <v>0</v>
      </c>
      <c r="K18" s="39"/>
      <c r="L18" s="42">
        <v>0.125</v>
      </c>
      <c r="M18" s="52" t="s">
        <v>26</v>
      </c>
      <c r="N18" s="90"/>
      <c r="O18" s="78">
        <f t="shared" si="1"/>
        <v>0.46527777777777773</v>
      </c>
      <c r="P18" s="79">
        <f t="shared" si="2"/>
        <v>0.14583333333333331</v>
      </c>
      <c r="Q18" s="80">
        <f t="shared" si="5"/>
        <v>0</v>
      </c>
    </row>
    <row r="19" spans="2:17" ht="17.25" customHeight="1" x14ac:dyDescent="0.15">
      <c r="B19" s="112">
        <f t="shared" si="6"/>
        <v>42685</v>
      </c>
      <c r="C19" s="113"/>
      <c r="D19" s="15">
        <v>0.31597222222222221</v>
      </c>
      <c r="E19" s="14" t="s">
        <v>1</v>
      </c>
      <c r="F19" s="15">
        <v>0.78472222222222221</v>
      </c>
      <c r="G19" s="11">
        <f t="shared" si="3"/>
        <v>0.46875</v>
      </c>
      <c r="H19" s="147"/>
      <c r="I19" s="148"/>
      <c r="J19" s="55">
        <f t="shared" si="4"/>
        <v>0.1145833333333332</v>
      </c>
      <c r="K19" s="39"/>
      <c r="L19" s="42">
        <v>8.3333333333333329E-2</v>
      </c>
      <c r="M19" s="52" t="s">
        <v>26</v>
      </c>
      <c r="N19" s="90"/>
      <c r="O19" s="78">
        <f t="shared" si="1"/>
        <v>0.31597222222222221</v>
      </c>
      <c r="P19" s="79">
        <f t="shared" si="2"/>
        <v>0.46875</v>
      </c>
      <c r="Q19" s="80">
        <f t="shared" si="5"/>
        <v>0.1145833333333332</v>
      </c>
    </row>
    <row r="20" spans="2:17" ht="17.25" customHeight="1" x14ac:dyDescent="0.15">
      <c r="B20" s="114">
        <f t="shared" si="6"/>
        <v>42686</v>
      </c>
      <c r="C20" s="115"/>
      <c r="D20" s="9">
        <v>0.54166666666666663</v>
      </c>
      <c r="E20" s="8" t="s">
        <v>1</v>
      </c>
      <c r="F20" s="9">
        <v>0.63888888888888895</v>
      </c>
      <c r="G20" s="11">
        <f t="shared" si="3"/>
        <v>9.7222222222222321E-2</v>
      </c>
      <c r="H20" s="145" t="s">
        <v>10</v>
      </c>
      <c r="I20" s="146"/>
      <c r="J20" s="64">
        <v>9.7222222222222224E-2</v>
      </c>
      <c r="K20" s="39"/>
      <c r="L20" s="42"/>
      <c r="M20" s="52"/>
      <c r="N20" s="90"/>
      <c r="O20" s="78">
        <f t="shared" si="1"/>
        <v>0.54166666666666663</v>
      </c>
      <c r="P20" s="79">
        <f t="shared" si="2"/>
        <v>9.7222222222222321E-2</v>
      </c>
      <c r="Q20" s="92">
        <f t="shared" si="5"/>
        <v>0</v>
      </c>
    </row>
    <row r="21" spans="2:17" ht="17.25" customHeight="1" x14ac:dyDescent="0.15">
      <c r="B21" s="114">
        <f t="shared" si="6"/>
        <v>42687</v>
      </c>
      <c r="C21" s="115"/>
      <c r="D21" s="9">
        <v>0.2986111111111111</v>
      </c>
      <c r="E21" s="8" t="s">
        <v>1</v>
      </c>
      <c r="F21" s="9">
        <v>0.53472222222222221</v>
      </c>
      <c r="G21" s="11">
        <f t="shared" si="3"/>
        <v>0.2361111111111111</v>
      </c>
      <c r="H21" s="145" t="s">
        <v>48</v>
      </c>
      <c r="I21" s="146"/>
      <c r="J21" s="64">
        <v>0.23611111111111113</v>
      </c>
      <c r="K21" s="39"/>
      <c r="L21" s="42">
        <v>4.1666666666666664E-2</v>
      </c>
      <c r="M21" s="52" t="s">
        <v>27</v>
      </c>
      <c r="N21" s="90"/>
      <c r="O21" s="78">
        <f t="shared" si="1"/>
        <v>0.2986111111111111</v>
      </c>
      <c r="P21" s="79">
        <f t="shared" si="2"/>
        <v>0.2361111111111111</v>
      </c>
      <c r="Q21" s="92">
        <f t="shared" si="5"/>
        <v>4.166666666666663E-2</v>
      </c>
    </row>
    <row r="22" spans="2:17" ht="17.25" customHeight="1" x14ac:dyDescent="0.15">
      <c r="B22" s="112">
        <f t="shared" si="6"/>
        <v>42688</v>
      </c>
      <c r="C22" s="113"/>
      <c r="D22" s="15">
        <v>0.32291666666666669</v>
      </c>
      <c r="E22" s="14" t="s">
        <v>1</v>
      </c>
      <c r="F22" s="15">
        <v>0.86805555555555547</v>
      </c>
      <c r="G22" s="11">
        <f t="shared" si="3"/>
        <v>0.54513888888888884</v>
      </c>
      <c r="H22" s="147" t="s">
        <v>11</v>
      </c>
      <c r="I22" s="148"/>
      <c r="J22" s="55">
        <f t="shared" si="4"/>
        <v>0.19097222222222199</v>
      </c>
      <c r="K22" s="39"/>
      <c r="L22" s="42">
        <v>2.7777777777777776E-2</v>
      </c>
      <c r="M22" s="52" t="s">
        <v>28</v>
      </c>
      <c r="N22" s="70"/>
      <c r="O22" s="78">
        <f t="shared" si="1"/>
        <v>0.32291666666666669</v>
      </c>
      <c r="P22" s="79">
        <f t="shared" si="2"/>
        <v>0.54513888888888884</v>
      </c>
      <c r="Q22" s="80">
        <f t="shared" si="5"/>
        <v>0.19097222222222199</v>
      </c>
    </row>
    <row r="23" spans="2:17" ht="17.25" customHeight="1" x14ac:dyDescent="0.15">
      <c r="B23" s="112">
        <f t="shared" si="6"/>
        <v>42689</v>
      </c>
      <c r="C23" s="113"/>
      <c r="D23" s="15">
        <v>0.3125</v>
      </c>
      <c r="E23" s="14" t="s">
        <v>1</v>
      </c>
      <c r="F23" s="15">
        <v>0.89583333333333337</v>
      </c>
      <c r="G23" s="11">
        <f t="shared" si="3"/>
        <v>0.58333333333333337</v>
      </c>
      <c r="H23" s="147" t="s">
        <v>50</v>
      </c>
      <c r="I23" s="148"/>
      <c r="J23" s="55">
        <f t="shared" si="4"/>
        <v>0.22916666666666657</v>
      </c>
      <c r="K23" s="39"/>
      <c r="L23" s="42"/>
      <c r="M23" s="52"/>
      <c r="N23" s="70"/>
      <c r="O23" s="78">
        <f t="shared" si="1"/>
        <v>0.3125</v>
      </c>
      <c r="P23" s="79">
        <f t="shared" si="2"/>
        <v>0.58333333333333337</v>
      </c>
      <c r="Q23" s="80">
        <f t="shared" si="5"/>
        <v>0.22916666666666657</v>
      </c>
    </row>
    <row r="24" spans="2:17" ht="17.25" customHeight="1" x14ac:dyDescent="0.15">
      <c r="B24" s="112">
        <f t="shared" si="6"/>
        <v>42690</v>
      </c>
      <c r="C24" s="113"/>
      <c r="D24" s="15">
        <v>0.30555555555555552</v>
      </c>
      <c r="E24" s="14" t="s">
        <v>1</v>
      </c>
      <c r="F24" s="15">
        <v>0.84027777777777779</v>
      </c>
      <c r="G24" s="11">
        <f t="shared" si="3"/>
        <v>0.53472222222222232</v>
      </c>
      <c r="H24" s="147"/>
      <c r="I24" s="148"/>
      <c r="J24" s="55">
        <f t="shared" si="4"/>
        <v>0.18055555555555547</v>
      </c>
      <c r="K24" s="39"/>
      <c r="L24" s="42"/>
      <c r="M24" s="52"/>
      <c r="N24" s="70"/>
      <c r="O24" s="78">
        <f t="shared" si="1"/>
        <v>0.30555555555555552</v>
      </c>
      <c r="P24" s="79">
        <f t="shared" si="2"/>
        <v>0.53472222222222232</v>
      </c>
      <c r="Q24" s="80">
        <f t="shared" si="5"/>
        <v>0.18055555555555547</v>
      </c>
    </row>
    <row r="25" spans="2:17" ht="17.25" customHeight="1" x14ac:dyDescent="0.15">
      <c r="B25" s="112">
        <f t="shared" si="6"/>
        <v>42691</v>
      </c>
      <c r="C25" s="113"/>
      <c r="D25" s="15">
        <v>0.33333333333333331</v>
      </c>
      <c r="E25" s="14" t="s">
        <v>1</v>
      </c>
      <c r="F25" s="15">
        <v>0.70833333333333337</v>
      </c>
      <c r="G25" s="11">
        <f t="shared" si="3"/>
        <v>0.37500000000000006</v>
      </c>
      <c r="H25" s="147"/>
      <c r="I25" s="148"/>
      <c r="J25" s="55">
        <f t="shared" si="4"/>
        <v>2.0833333333333259E-2</v>
      </c>
      <c r="K25" s="39"/>
      <c r="L25" s="42">
        <v>8.3333333333333329E-2</v>
      </c>
      <c r="M25" s="52" t="s">
        <v>29</v>
      </c>
      <c r="N25" s="70"/>
      <c r="O25" s="78">
        <f t="shared" si="1"/>
        <v>0.33333333333333331</v>
      </c>
      <c r="P25" s="79">
        <f t="shared" si="2"/>
        <v>0.37500000000000006</v>
      </c>
      <c r="Q25" s="80">
        <f t="shared" si="5"/>
        <v>2.0833333333333259E-2</v>
      </c>
    </row>
    <row r="26" spans="2:17" ht="17.25" customHeight="1" x14ac:dyDescent="0.15">
      <c r="B26" s="112">
        <f t="shared" si="6"/>
        <v>42692</v>
      </c>
      <c r="C26" s="113"/>
      <c r="D26" s="15">
        <v>0.31944444444444448</v>
      </c>
      <c r="E26" s="14" t="s">
        <v>1</v>
      </c>
      <c r="F26" s="15">
        <v>0.84722222222222221</v>
      </c>
      <c r="G26" s="11">
        <f t="shared" si="3"/>
        <v>0.52777777777777768</v>
      </c>
      <c r="H26" s="147"/>
      <c r="I26" s="148"/>
      <c r="J26" s="55">
        <f t="shared" si="4"/>
        <v>0.17361111111111094</v>
      </c>
      <c r="K26" s="39"/>
      <c r="L26" s="42"/>
      <c r="M26" s="52"/>
      <c r="N26" s="70"/>
      <c r="O26" s="78">
        <f t="shared" si="1"/>
        <v>0.31944444444444448</v>
      </c>
      <c r="P26" s="79">
        <f t="shared" si="2"/>
        <v>0.52777777777777768</v>
      </c>
      <c r="Q26" s="80">
        <f t="shared" si="5"/>
        <v>0.17361111111111094</v>
      </c>
    </row>
    <row r="27" spans="2:17" ht="17.25" customHeight="1" x14ac:dyDescent="0.15">
      <c r="B27" s="114">
        <f t="shared" si="6"/>
        <v>42693</v>
      </c>
      <c r="C27" s="115"/>
      <c r="D27" s="9">
        <v>0.35416666666666669</v>
      </c>
      <c r="E27" s="8" t="s">
        <v>1</v>
      </c>
      <c r="F27" s="9">
        <v>0.52083333333333337</v>
      </c>
      <c r="G27" s="11">
        <f t="shared" si="3"/>
        <v>0.16666666666666669</v>
      </c>
      <c r="H27" s="145" t="s">
        <v>9</v>
      </c>
      <c r="I27" s="146"/>
      <c r="J27" s="64">
        <v>0.16666666666666666</v>
      </c>
      <c r="K27" s="39"/>
      <c r="L27" s="42"/>
      <c r="M27" s="52"/>
      <c r="N27" s="90"/>
      <c r="O27" s="78">
        <f t="shared" si="1"/>
        <v>0.35416666666666669</v>
      </c>
      <c r="P27" s="79">
        <f t="shared" si="2"/>
        <v>0.16666666666666669</v>
      </c>
      <c r="Q27" s="92">
        <f t="shared" si="5"/>
        <v>0</v>
      </c>
    </row>
    <row r="28" spans="2:17" ht="17.25" customHeight="1" x14ac:dyDescent="0.15">
      <c r="B28" s="114">
        <f t="shared" si="6"/>
        <v>42694</v>
      </c>
      <c r="C28" s="115"/>
      <c r="D28" s="9">
        <v>0.35416666666666669</v>
      </c>
      <c r="E28" s="8" t="s">
        <v>1</v>
      </c>
      <c r="F28" s="9">
        <v>0.53472222222222221</v>
      </c>
      <c r="G28" s="11">
        <f t="shared" si="3"/>
        <v>0.18055555555555552</v>
      </c>
      <c r="H28" s="145" t="s">
        <v>9</v>
      </c>
      <c r="I28" s="146"/>
      <c r="J28" s="64">
        <v>0.18055555555555555</v>
      </c>
      <c r="K28" s="39"/>
      <c r="L28" s="42"/>
      <c r="M28" s="52"/>
      <c r="N28" s="90"/>
      <c r="O28" s="78">
        <f t="shared" si="1"/>
        <v>0.35416666666666669</v>
      </c>
      <c r="P28" s="79">
        <f t="shared" si="2"/>
        <v>0.18055555555555552</v>
      </c>
      <c r="Q28" s="92">
        <f t="shared" si="5"/>
        <v>0</v>
      </c>
    </row>
    <row r="29" spans="2:17" ht="17.25" customHeight="1" x14ac:dyDescent="0.15">
      <c r="B29" s="112">
        <f t="shared" si="6"/>
        <v>42695</v>
      </c>
      <c r="C29" s="113"/>
      <c r="D29" s="15">
        <v>0.3125</v>
      </c>
      <c r="E29" s="14" t="s">
        <v>1</v>
      </c>
      <c r="F29" s="15">
        <v>0.85416666666666663</v>
      </c>
      <c r="G29" s="11">
        <f t="shared" si="3"/>
        <v>0.54166666666666663</v>
      </c>
      <c r="H29" s="147" t="s">
        <v>36</v>
      </c>
      <c r="I29" s="148"/>
      <c r="J29" s="55">
        <f t="shared" si="4"/>
        <v>0.18749999999999983</v>
      </c>
      <c r="K29" s="39"/>
      <c r="L29" s="42">
        <v>8.3333333333333329E-2</v>
      </c>
      <c r="M29" s="52" t="s">
        <v>24</v>
      </c>
      <c r="N29" s="90"/>
      <c r="O29" s="78">
        <f t="shared" si="1"/>
        <v>0.3125</v>
      </c>
      <c r="P29" s="79">
        <f t="shared" si="2"/>
        <v>0.54166666666666663</v>
      </c>
      <c r="Q29" s="80">
        <f t="shared" si="5"/>
        <v>0.18749999999999983</v>
      </c>
    </row>
    <row r="30" spans="2:17" ht="17.25" customHeight="1" x14ac:dyDescent="0.15">
      <c r="B30" s="112">
        <f t="shared" si="6"/>
        <v>42696</v>
      </c>
      <c r="C30" s="113"/>
      <c r="D30" s="15">
        <v>0.3125</v>
      </c>
      <c r="E30" s="14" t="s">
        <v>1</v>
      </c>
      <c r="F30" s="15">
        <v>0.78472222222222221</v>
      </c>
      <c r="G30" s="11">
        <f t="shared" si="3"/>
        <v>0.47222222222222221</v>
      </c>
      <c r="H30" s="147" t="s">
        <v>36</v>
      </c>
      <c r="I30" s="148"/>
      <c r="J30" s="55">
        <f t="shared" si="4"/>
        <v>0.11805555555555541</v>
      </c>
      <c r="K30" s="39"/>
      <c r="L30" s="42">
        <v>4.1666666666666664E-2</v>
      </c>
      <c r="M30" s="52" t="s">
        <v>23</v>
      </c>
      <c r="N30" s="90"/>
      <c r="O30" s="78">
        <f t="shared" si="1"/>
        <v>0.3125</v>
      </c>
      <c r="P30" s="79">
        <f t="shared" si="2"/>
        <v>0.47222222222222221</v>
      </c>
      <c r="Q30" s="80">
        <f t="shared" si="5"/>
        <v>0.11805555555555541</v>
      </c>
    </row>
    <row r="31" spans="2:17" ht="17.25" customHeight="1" x14ac:dyDescent="0.15">
      <c r="B31" s="114">
        <f t="shared" si="6"/>
        <v>42697</v>
      </c>
      <c r="C31" s="115"/>
      <c r="D31" s="9"/>
      <c r="E31" s="8" t="s">
        <v>1</v>
      </c>
      <c r="F31" s="9"/>
      <c r="G31" s="11">
        <f t="shared" si="3"/>
        <v>0</v>
      </c>
      <c r="H31" s="145" t="s">
        <v>33</v>
      </c>
      <c r="I31" s="146"/>
      <c r="J31" s="64" t="str">
        <f t="shared" si="4"/>
        <v>0:00</v>
      </c>
      <c r="K31" s="39"/>
      <c r="L31" s="42"/>
      <c r="M31" s="52"/>
      <c r="N31" s="90"/>
      <c r="O31" s="78" t="str">
        <f t="shared" si="1"/>
        <v/>
      </c>
      <c r="P31" s="79" t="str">
        <f t="shared" si="2"/>
        <v>0:00</v>
      </c>
      <c r="Q31" s="80" t="str">
        <f t="shared" si="5"/>
        <v>0:00</v>
      </c>
    </row>
    <row r="32" spans="2:17" ht="17.25" customHeight="1" x14ac:dyDescent="0.15">
      <c r="B32" s="112">
        <f t="shared" si="6"/>
        <v>42698</v>
      </c>
      <c r="C32" s="113"/>
      <c r="D32" s="15">
        <v>0.3125</v>
      </c>
      <c r="E32" s="14" t="s">
        <v>1</v>
      </c>
      <c r="F32" s="15">
        <v>0.83333333333333337</v>
      </c>
      <c r="G32" s="11">
        <f t="shared" si="3"/>
        <v>0.52083333333333337</v>
      </c>
      <c r="H32" s="147" t="s">
        <v>36</v>
      </c>
      <c r="I32" s="148"/>
      <c r="J32" s="55">
        <f t="shared" si="4"/>
        <v>0.16666666666666657</v>
      </c>
      <c r="K32" s="39"/>
      <c r="L32" s="42">
        <v>4.1666666666666664E-2</v>
      </c>
      <c r="M32" s="52" t="s">
        <v>31</v>
      </c>
      <c r="N32" s="90"/>
      <c r="O32" s="78">
        <f t="shared" si="1"/>
        <v>0.3125</v>
      </c>
      <c r="P32" s="79">
        <f t="shared" si="2"/>
        <v>0.52083333333333337</v>
      </c>
      <c r="Q32" s="80">
        <f t="shared" si="5"/>
        <v>0.16666666666666657</v>
      </c>
    </row>
    <row r="33" spans="1:17" ht="17.25" customHeight="1" x14ac:dyDescent="0.15">
      <c r="B33" s="112">
        <f t="shared" si="6"/>
        <v>42699</v>
      </c>
      <c r="C33" s="113"/>
      <c r="D33" s="15">
        <v>0.3263888888888889</v>
      </c>
      <c r="E33" s="14" t="s">
        <v>1</v>
      </c>
      <c r="F33" s="15">
        <v>0.8125</v>
      </c>
      <c r="G33" s="11">
        <f t="shared" si="3"/>
        <v>0.4861111111111111</v>
      </c>
      <c r="H33" s="147" t="s">
        <v>36</v>
      </c>
      <c r="I33" s="148"/>
      <c r="J33" s="55">
        <f t="shared" si="4"/>
        <v>0.13194444444444431</v>
      </c>
      <c r="K33" s="39"/>
      <c r="L33" s="42">
        <v>4.1666666666666664E-2</v>
      </c>
      <c r="M33" s="52" t="s">
        <v>29</v>
      </c>
      <c r="N33" s="90"/>
      <c r="O33" s="78">
        <f t="shared" si="1"/>
        <v>0.3263888888888889</v>
      </c>
      <c r="P33" s="79">
        <f t="shared" si="2"/>
        <v>0.4861111111111111</v>
      </c>
      <c r="Q33" s="80">
        <f t="shared" si="5"/>
        <v>0.13194444444444431</v>
      </c>
    </row>
    <row r="34" spans="1:17" ht="17.25" customHeight="1" x14ac:dyDescent="0.15">
      <c r="B34" s="114">
        <f t="shared" si="6"/>
        <v>42700</v>
      </c>
      <c r="C34" s="115"/>
      <c r="D34" s="9">
        <v>0.375</v>
      </c>
      <c r="E34" s="8" t="s">
        <v>1</v>
      </c>
      <c r="F34" s="9">
        <v>0.5625</v>
      </c>
      <c r="G34" s="11">
        <f t="shared" si="3"/>
        <v>0.1875</v>
      </c>
      <c r="H34" s="145" t="s">
        <v>24</v>
      </c>
      <c r="I34" s="146"/>
      <c r="J34" s="64">
        <v>0.1875</v>
      </c>
      <c r="K34" s="39"/>
      <c r="L34" s="42">
        <v>8.3333333333333329E-2</v>
      </c>
      <c r="M34" s="52" t="s">
        <v>24</v>
      </c>
      <c r="N34" s="90"/>
      <c r="O34" s="78">
        <f t="shared" si="1"/>
        <v>0.375</v>
      </c>
      <c r="P34" s="79">
        <f t="shared" si="2"/>
        <v>0.1875</v>
      </c>
      <c r="Q34" s="92">
        <f t="shared" si="5"/>
        <v>0</v>
      </c>
    </row>
    <row r="35" spans="1:17" ht="17.25" customHeight="1" x14ac:dyDescent="0.15">
      <c r="B35" s="114">
        <f t="shared" si="6"/>
        <v>42701</v>
      </c>
      <c r="C35" s="115"/>
      <c r="D35" s="9">
        <v>0.35416666666666669</v>
      </c>
      <c r="E35" s="8" t="s">
        <v>1</v>
      </c>
      <c r="F35" s="9">
        <v>0.625</v>
      </c>
      <c r="G35" s="11">
        <f t="shared" si="3"/>
        <v>0.27083333333333331</v>
      </c>
      <c r="H35" s="145" t="s">
        <v>24</v>
      </c>
      <c r="I35" s="146"/>
      <c r="J35" s="64">
        <v>0.27083333333333331</v>
      </c>
      <c r="K35" s="39"/>
      <c r="L35" s="42"/>
      <c r="M35" s="52"/>
      <c r="N35" s="90"/>
      <c r="O35" s="78">
        <f t="shared" si="1"/>
        <v>0.35416666666666669</v>
      </c>
      <c r="P35" s="79">
        <f t="shared" si="2"/>
        <v>0.27083333333333331</v>
      </c>
      <c r="Q35" s="92">
        <f t="shared" si="5"/>
        <v>0</v>
      </c>
    </row>
    <row r="36" spans="1:17" ht="17.25" customHeight="1" x14ac:dyDescent="0.15">
      <c r="B36" s="112">
        <f t="shared" si="6"/>
        <v>42702</v>
      </c>
      <c r="C36" s="113"/>
      <c r="D36" s="15">
        <v>0.3125</v>
      </c>
      <c r="E36" s="14" t="s">
        <v>1</v>
      </c>
      <c r="F36" s="15">
        <v>0.70833333333333337</v>
      </c>
      <c r="G36" s="11">
        <f t="shared" si="3"/>
        <v>0.39583333333333337</v>
      </c>
      <c r="H36" s="147" t="s">
        <v>35</v>
      </c>
      <c r="I36" s="148"/>
      <c r="J36" s="55">
        <f t="shared" si="4"/>
        <v>4.1666666666666574E-2</v>
      </c>
      <c r="K36" s="39"/>
      <c r="L36" s="42">
        <v>8.3333333333333329E-2</v>
      </c>
      <c r="M36" s="52" t="s">
        <v>23</v>
      </c>
      <c r="N36" s="90"/>
      <c r="O36" s="78">
        <f t="shared" si="1"/>
        <v>0.3125</v>
      </c>
      <c r="P36" s="79">
        <f t="shared" si="2"/>
        <v>0.39583333333333337</v>
      </c>
      <c r="Q36" s="80">
        <f t="shared" si="5"/>
        <v>4.1666666666666574E-2</v>
      </c>
    </row>
    <row r="37" spans="1:17" ht="17.25" customHeight="1" x14ac:dyDescent="0.15">
      <c r="B37" s="112">
        <f t="shared" si="6"/>
        <v>42703</v>
      </c>
      <c r="C37" s="113"/>
      <c r="D37" s="15">
        <v>0.3125</v>
      </c>
      <c r="E37" s="14" t="s">
        <v>1</v>
      </c>
      <c r="F37" s="15">
        <v>0.90972222222222221</v>
      </c>
      <c r="G37" s="11">
        <f t="shared" si="3"/>
        <v>0.59722222222222221</v>
      </c>
      <c r="H37" s="147" t="s">
        <v>35</v>
      </c>
      <c r="I37" s="148"/>
      <c r="J37" s="55">
        <f t="shared" si="4"/>
        <v>0.24305555555555541</v>
      </c>
      <c r="K37" s="39"/>
      <c r="L37" s="42">
        <v>8.3333333333333329E-2</v>
      </c>
      <c r="M37" s="52" t="s">
        <v>30</v>
      </c>
      <c r="N37" s="90"/>
      <c r="O37" s="78">
        <f t="shared" si="1"/>
        <v>0.3125</v>
      </c>
      <c r="P37" s="79">
        <f t="shared" si="2"/>
        <v>0.59722222222222221</v>
      </c>
      <c r="Q37" s="80">
        <f t="shared" si="5"/>
        <v>0.24305555555555541</v>
      </c>
    </row>
    <row r="38" spans="1:17" ht="17.25" customHeight="1" x14ac:dyDescent="0.15">
      <c r="B38" s="112">
        <f t="shared" si="6"/>
        <v>42704</v>
      </c>
      <c r="C38" s="113"/>
      <c r="D38" s="15">
        <v>0.31944444444444448</v>
      </c>
      <c r="E38" s="14" t="s">
        <v>1</v>
      </c>
      <c r="F38" s="15">
        <v>0.94791666666666663</v>
      </c>
      <c r="G38" s="11">
        <f t="shared" si="3"/>
        <v>0.6284722222222221</v>
      </c>
      <c r="H38" s="147" t="s">
        <v>35</v>
      </c>
      <c r="I38" s="148"/>
      <c r="J38" s="55">
        <f t="shared" si="4"/>
        <v>0.27430555555555536</v>
      </c>
      <c r="K38" s="39"/>
      <c r="L38" s="42">
        <v>4.1666666666666664E-2</v>
      </c>
      <c r="M38" s="52" t="s">
        <v>30</v>
      </c>
      <c r="N38" s="90"/>
      <c r="O38" s="78">
        <f t="shared" si="1"/>
        <v>0.31944444444444448</v>
      </c>
      <c r="P38" s="79">
        <f t="shared" si="2"/>
        <v>0.6284722222222221</v>
      </c>
      <c r="Q38" s="80">
        <f t="shared" si="5"/>
        <v>0.27430555555555536</v>
      </c>
    </row>
    <row r="39" spans="1:17" ht="17.25" customHeight="1" thickBot="1" x14ac:dyDescent="0.2">
      <c r="B39" s="168">
        <f t="shared" si="6"/>
        <v>42705</v>
      </c>
      <c r="C39" s="169"/>
      <c r="D39" s="13"/>
      <c r="E39" s="12" t="s">
        <v>1</v>
      </c>
      <c r="F39" s="13"/>
      <c r="G39" s="51">
        <f t="shared" si="3"/>
        <v>0</v>
      </c>
      <c r="H39" s="157"/>
      <c r="I39" s="158"/>
      <c r="J39" s="56" t="str">
        <f t="shared" si="4"/>
        <v>0:00</v>
      </c>
      <c r="K39" s="39"/>
      <c r="L39" s="40"/>
      <c r="M39" s="53"/>
      <c r="N39" s="90"/>
      <c r="O39" s="81" t="str">
        <f t="shared" si="1"/>
        <v/>
      </c>
      <c r="P39" s="82" t="str">
        <f t="shared" si="2"/>
        <v>0:00</v>
      </c>
      <c r="Q39" s="83" t="str">
        <f t="shared" si="5"/>
        <v>0:00</v>
      </c>
    </row>
    <row r="40" spans="1:17" ht="13.5" customHeight="1" x14ac:dyDescent="0.15">
      <c r="B40" s="17"/>
      <c r="C40" s="127" t="s">
        <v>22</v>
      </c>
      <c r="D40" s="127"/>
      <c r="E40" s="44" t="s">
        <v>21</v>
      </c>
      <c r="N40" s="1"/>
      <c r="O40" s="1"/>
      <c r="P40" s="71"/>
      <c r="Q40" s="69"/>
    </row>
    <row r="41" spans="1:17" ht="18" customHeight="1" x14ac:dyDescent="0.15">
      <c r="A41" s="2"/>
      <c r="B41" s="120" t="s">
        <v>34</v>
      </c>
      <c r="C41" s="121"/>
      <c r="D41" s="121"/>
      <c r="E41" s="45">
        <v>20</v>
      </c>
      <c r="F41" s="27" t="s">
        <v>6</v>
      </c>
      <c r="G41" s="28">
        <v>0.35416666666666669</v>
      </c>
      <c r="H41" s="66" t="s">
        <v>15</v>
      </c>
      <c r="I41" s="159"/>
      <c r="J41" s="160"/>
      <c r="K41" s="160"/>
      <c r="L41" s="160"/>
      <c r="M41" s="161"/>
      <c r="Q41" s="69"/>
    </row>
    <row r="42" spans="1:17" ht="18" customHeight="1" x14ac:dyDescent="0.15">
      <c r="A42" s="2"/>
      <c r="B42" s="122" t="s">
        <v>7</v>
      </c>
      <c r="C42" s="123"/>
      <c r="D42" s="123"/>
      <c r="E42" s="124"/>
      <c r="F42" s="125">
        <f>E41*G41</f>
        <v>7.0833333333333339</v>
      </c>
      <c r="G42" s="126"/>
      <c r="H42" s="31"/>
      <c r="I42" s="162"/>
      <c r="J42" s="163"/>
      <c r="K42" s="163"/>
      <c r="L42" s="163"/>
      <c r="M42" s="164"/>
    </row>
    <row r="43" spans="1:17" ht="13.5" customHeight="1" x14ac:dyDescent="0.15">
      <c r="A43" s="2"/>
      <c r="B43" s="5"/>
      <c r="C43" s="5"/>
      <c r="D43" s="5"/>
      <c r="E43" s="5"/>
      <c r="F43" s="7"/>
      <c r="G43" s="7"/>
      <c r="H43" s="7"/>
      <c r="I43" s="162"/>
      <c r="J43" s="163"/>
      <c r="K43" s="163"/>
      <c r="L43" s="163"/>
      <c r="M43" s="164"/>
    </row>
    <row r="44" spans="1:17" x14ac:dyDescent="0.15">
      <c r="B44" s="153" t="s">
        <v>58</v>
      </c>
      <c r="C44" s="154"/>
      <c r="D44" s="154"/>
      <c r="E44" s="154"/>
      <c r="F44" s="154"/>
      <c r="G44" s="154"/>
      <c r="H44" s="155"/>
      <c r="I44" s="162"/>
      <c r="J44" s="163"/>
      <c r="K44" s="163"/>
      <c r="L44" s="163"/>
      <c r="M44" s="164"/>
    </row>
    <row r="45" spans="1:17" x14ac:dyDescent="0.15">
      <c r="B45" s="154"/>
      <c r="C45" s="154"/>
      <c r="D45" s="154"/>
      <c r="E45" s="154"/>
      <c r="F45" s="154"/>
      <c r="G45" s="154"/>
      <c r="H45" s="155"/>
      <c r="I45" s="165"/>
      <c r="J45" s="166"/>
      <c r="K45" s="166"/>
      <c r="L45" s="166"/>
      <c r="M45" s="167"/>
    </row>
    <row r="46" spans="1:17" ht="13.5" customHeight="1" x14ac:dyDescent="0.15">
      <c r="B46" s="153" t="s">
        <v>45</v>
      </c>
      <c r="C46" s="153"/>
      <c r="D46" s="153"/>
      <c r="E46" s="153"/>
      <c r="F46" s="153"/>
      <c r="G46" s="153"/>
      <c r="H46" s="156"/>
      <c r="I46" s="109" t="s">
        <v>59</v>
      </c>
      <c r="J46" s="110"/>
      <c r="K46" s="110"/>
      <c r="L46" s="110"/>
      <c r="M46" s="110"/>
    </row>
    <row r="47" spans="1:17" ht="13.5" customHeight="1" x14ac:dyDescent="0.15">
      <c r="B47" s="153"/>
      <c r="C47" s="153"/>
      <c r="D47" s="153"/>
      <c r="E47" s="153"/>
      <c r="F47" s="153"/>
      <c r="G47" s="153"/>
      <c r="H47" s="156"/>
      <c r="I47" s="111"/>
      <c r="J47" s="111"/>
      <c r="K47" s="111"/>
      <c r="L47" s="111"/>
      <c r="M47" s="111"/>
    </row>
    <row r="48" spans="1:17" ht="13.5" customHeight="1" x14ac:dyDescent="0.15">
      <c r="B48" s="59" t="s">
        <v>52</v>
      </c>
      <c r="C48" s="54"/>
      <c r="D48" s="54"/>
      <c r="E48" s="54"/>
      <c r="F48" s="54"/>
      <c r="G48" s="54"/>
      <c r="H48" s="67"/>
      <c r="I48" s="95" t="s">
        <v>56</v>
      </c>
      <c r="J48" s="60"/>
      <c r="K48" s="60"/>
      <c r="L48" s="60"/>
      <c r="M48" s="60"/>
    </row>
    <row r="49" spans="2:13" ht="12.75" customHeight="1" x14ac:dyDescent="0.15">
      <c r="B49" s="43" t="s">
        <v>57</v>
      </c>
      <c r="C49" s="58"/>
      <c r="D49" s="58"/>
      <c r="E49" s="58"/>
      <c r="F49" s="58"/>
      <c r="G49" s="58"/>
      <c r="H49" s="62"/>
      <c r="I49" s="95" t="s">
        <v>55</v>
      </c>
      <c r="J49" s="61"/>
      <c r="K49" s="60"/>
      <c r="L49" s="60"/>
      <c r="M49" s="60"/>
    </row>
    <row r="50" spans="2:13" x14ac:dyDescent="0.15">
      <c r="B50" s="43" t="s">
        <v>53</v>
      </c>
      <c r="C50" s="43"/>
      <c r="D50" s="43"/>
      <c r="E50" s="43"/>
      <c r="F50" s="43"/>
      <c r="G50" s="43"/>
      <c r="H50" s="43"/>
      <c r="I50" s="68" t="s">
        <v>44</v>
      </c>
      <c r="M50" s="2"/>
    </row>
    <row r="52" spans="2:13" x14ac:dyDescent="0.15">
      <c r="I52" s="2"/>
    </row>
  </sheetData>
  <mergeCells count="82">
    <mergeCell ref="H32:I32"/>
    <mergeCell ref="B44:H45"/>
    <mergeCell ref="B46:H47"/>
    <mergeCell ref="H38:I38"/>
    <mergeCell ref="H39:I39"/>
    <mergeCell ref="H33:I33"/>
    <mergeCell ref="H34:I34"/>
    <mergeCell ref="H35:I35"/>
    <mergeCell ref="H36:I36"/>
    <mergeCell ref="H37:I37"/>
    <mergeCell ref="I41:M45"/>
    <mergeCell ref="B37:C37"/>
    <mergeCell ref="B38:C38"/>
    <mergeCell ref="B39:C39"/>
    <mergeCell ref="H27:I27"/>
    <mergeCell ref="H28:I28"/>
    <mergeCell ref="H29:I29"/>
    <mergeCell ref="H30:I30"/>
    <mergeCell ref="H31:I31"/>
    <mergeCell ref="H22:I22"/>
    <mergeCell ref="H23:I23"/>
    <mergeCell ref="H24:I24"/>
    <mergeCell ref="H25:I25"/>
    <mergeCell ref="H26:I26"/>
    <mergeCell ref="L7:M7"/>
    <mergeCell ref="H9:I9"/>
    <mergeCell ref="H10:I10"/>
    <mergeCell ref="H11:I11"/>
    <mergeCell ref="H12:I12"/>
    <mergeCell ref="B23:C23"/>
    <mergeCell ref="B24:C24"/>
    <mergeCell ref="B25:C25"/>
    <mergeCell ref="G2:H2"/>
    <mergeCell ref="G3:H3"/>
    <mergeCell ref="H7:I7"/>
    <mergeCell ref="H8:I8"/>
    <mergeCell ref="H14:I14"/>
    <mergeCell ref="H15:I15"/>
    <mergeCell ref="H16:I16"/>
    <mergeCell ref="H17:I17"/>
    <mergeCell ref="H13:I13"/>
    <mergeCell ref="H18:I18"/>
    <mergeCell ref="H19:I19"/>
    <mergeCell ref="H20:I20"/>
    <mergeCell ref="H21:I21"/>
    <mergeCell ref="E3:F3"/>
    <mergeCell ref="B8:C8"/>
    <mergeCell ref="B9:C9"/>
    <mergeCell ref="B10:C10"/>
    <mergeCell ref="B7:C7"/>
    <mergeCell ref="L2:M2"/>
    <mergeCell ref="L3:M3"/>
    <mergeCell ref="B41:D41"/>
    <mergeCell ref="B42:E42"/>
    <mergeCell ref="F42:G42"/>
    <mergeCell ref="C40:D4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5:D5"/>
    <mergeCell ref="O5:Q5"/>
    <mergeCell ref="I46:M47"/>
    <mergeCell ref="B29:C29"/>
    <mergeCell ref="B30:C30"/>
    <mergeCell ref="B36:C36"/>
    <mergeCell ref="B31:C31"/>
    <mergeCell ref="B32:C32"/>
    <mergeCell ref="B33:C33"/>
    <mergeCell ref="B34:C34"/>
    <mergeCell ref="B35:C35"/>
    <mergeCell ref="B11:C11"/>
    <mergeCell ref="B26:C26"/>
    <mergeCell ref="B27:C27"/>
    <mergeCell ref="B28:C28"/>
    <mergeCell ref="B21:C21"/>
    <mergeCell ref="B22:C22"/>
  </mergeCells>
  <phoneticPr fontId="1"/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view="pageBreakPreview" zoomScaleNormal="100" zoomScaleSheetLayoutView="100" workbookViewId="0">
      <pane xSplit="3" ySplit="8" topLeftCell="D9" activePane="bottomRight" state="frozen"/>
      <selection pane="topRight" activeCell="D1" sqref="D1"/>
      <selection pane="bottomLeft" activeCell="A10" sqref="A10"/>
      <selection pane="bottomRight" activeCell="I5" sqref="I5"/>
    </sheetView>
  </sheetViews>
  <sheetFormatPr defaultRowHeight="13.5" x14ac:dyDescent="0.15"/>
  <cols>
    <col min="1" max="1" width="0.625" customWidth="1"/>
    <col min="2" max="2" width="5.625" customWidth="1"/>
    <col min="3" max="3" width="3.75" customWidth="1"/>
    <col min="4" max="4" width="7.25" customWidth="1"/>
    <col min="5" max="5" width="3.625" style="1" customWidth="1"/>
    <col min="6" max="6" width="7.25" customWidth="1"/>
    <col min="7" max="7" width="7.875" customWidth="1"/>
    <col min="8" max="8" width="7.125" customWidth="1"/>
    <col min="9" max="9" width="22.5" customWidth="1"/>
    <col min="10" max="10" width="7.25" style="1" customWidth="1"/>
    <col min="11" max="11" width="1.125" customWidth="1"/>
    <col min="12" max="12" width="6.625" customWidth="1"/>
    <col min="13" max="13" width="10.5" customWidth="1"/>
    <col min="14" max="14" width="7.625" customWidth="1"/>
    <col min="15" max="17" width="11.875" customWidth="1"/>
  </cols>
  <sheetData>
    <row r="1" spans="1:17" ht="7.5" customHeight="1" thickBot="1" x14ac:dyDescent="0.2"/>
    <row r="2" spans="1:17" ht="18" customHeight="1" x14ac:dyDescent="0.15">
      <c r="B2" s="65" t="s">
        <v>5</v>
      </c>
      <c r="C2" s="4"/>
      <c r="G2" s="116" t="s">
        <v>40</v>
      </c>
      <c r="H2" s="117"/>
      <c r="I2" s="19" t="s">
        <v>41</v>
      </c>
      <c r="L2" s="116" t="s">
        <v>20</v>
      </c>
      <c r="M2" s="117"/>
    </row>
    <row r="3" spans="1:17" ht="18.75" customHeight="1" thickBot="1" x14ac:dyDescent="0.2">
      <c r="E3" s="131"/>
      <c r="F3" s="132"/>
      <c r="G3" s="139">
        <f>SUM(G9:G39)</f>
        <v>0</v>
      </c>
      <c r="H3" s="140">
        <f t="shared" ref="H3" si="0">SUM(F9:F39)</f>
        <v>0</v>
      </c>
      <c r="I3" s="20">
        <f>SUM(J9:J39)</f>
        <v>0</v>
      </c>
      <c r="L3" s="118">
        <f>SUM(L9:L39)</f>
        <v>0</v>
      </c>
      <c r="M3" s="119"/>
    </row>
    <row r="4" spans="1:17" ht="11.25" customHeight="1" x14ac:dyDescent="0.15">
      <c r="B4" s="32"/>
      <c r="C4" s="32"/>
      <c r="D4" s="32"/>
      <c r="J4" s="21"/>
      <c r="K4" s="21"/>
      <c r="L4" s="21"/>
    </row>
    <row r="5" spans="1:17" ht="16.5" customHeight="1" x14ac:dyDescent="0.15">
      <c r="A5" s="33"/>
      <c r="B5" s="128">
        <v>42795</v>
      </c>
      <c r="C5" s="129"/>
      <c r="D5" s="130"/>
      <c r="E5" s="34"/>
      <c r="F5" s="30" t="s">
        <v>18</v>
      </c>
      <c r="G5" s="30"/>
      <c r="H5" s="30" t="s">
        <v>17</v>
      </c>
      <c r="I5" s="29"/>
      <c r="J5" s="30"/>
      <c r="K5" s="37"/>
      <c r="L5" s="37"/>
      <c r="O5" s="108" t="s">
        <v>54</v>
      </c>
      <c r="P5" s="108"/>
      <c r="Q5" s="108"/>
    </row>
    <row r="6" spans="1:17" ht="8.25" customHeight="1" thickBot="1" x14ac:dyDescent="0.2">
      <c r="B6" s="3"/>
      <c r="D6" s="6"/>
      <c r="E6" s="35"/>
      <c r="F6" s="6"/>
      <c r="G6" s="6"/>
      <c r="H6" s="6"/>
      <c r="I6" s="6"/>
    </row>
    <row r="7" spans="1:17" ht="30" customHeight="1" x14ac:dyDescent="0.15">
      <c r="A7" s="2"/>
      <c r="B7" s="137" t="s">
        <v>16</v>
      </c>
      <c r="C7" s="138"/>
      <c r="D7" s="36" t="s">
        <v>0</v>
      </c>
      <c r="E7" s="36" t="s">
        <v>2</v>
      </c>
      <c r="F7" s="36" t="s">
        <v>3</v>
      </c>
      <c r="G7" s="36" t="s">
        <v>4</v>
      </c>
      <c r="H7" s="141" t="s">
        <v>8</v>
      </c>
      <c r="I7" s="142"/>
      <c r="J7" s="63" t="s">
        <v>42</v>
      </c>
      <c r="K7" s="38"/>
      <c r="L7" s="149" t="s">
        <v>37</v>
      </c>
      <c r="M7" s="150"/>
      <c r="N7" s="72"/>
      <c r="O7" s="73" t="s">
        <v>61</v>
      </c>
      <c r="P7" s="74" t="s">
        <v>62</v>
      </c>
      <c r="Q7" s="75" t="s">
        <v>63</v>
      </c>
    </row>
    <row r="8" spans="1:17" ht="20.25" customHeight="1" thickBot="1" x14ac:dyDescent="0.2">
      <c r="A8" s="2"/>
      <c r="B8" s="133"/>
      <c r="C8" s="134"/>
      <c r="D8" s="22">
        <v>0.34027777777777773</v>
      </c>
      <c r="E8" s="23"/>
      <c r="F8" s="22">
        <v>0.69444444444444453</v>
      </c>
      <c r="G8" s="22">
        <v>0.35416666666666669</v>
      </c>
      <c r="H8" s="143"/>
      <c r="I8" s="144"/>
      <c r="J8" s="18"/>
      <c r="K8" s="46"/>
      <c r="L8" s="47" t="s">
        <v>32</v>
      </c>
      <c r="M8" s="48" t="s">
        <v>8</v>
      </c>
      <c r="N8" s="1"/>
      <c r="O8" s="76"/>
      <c r="P8" s="77"/>
      <c r="Q8" s="33"/>
    </row>
    <row r="9" spans="1:17" ht="17.25" customHeight="1" x14ac:dyDescent="0.15">
      <c r="B9" s="135">
        <f>B5</f>
        <v>42795</v>
      </c>
      <c r="C9" s="136"/>
      <c r="D9" s="24"/>
      <c r="E9" s="16" t="s">
        <v>1</v>
      </c>
      <c r="F9" s="24"/>
      <c r="G9" s="24">
        <f>F9-D9</f>
        <v>0</v>
      </c>
      <c r="H9" s="151"/>
      <c r="I9" s="152"/>
      <c r="J9" s="89" t="str">
        <f>Q9</f>
        <v>0:00</v>
      </c>
      <c r="K9" s="39"/>
      <c r="L9" s="41"/>
      <c r="M9" s="49"/>
      <c r="N9" s="70"/>
      <c r="O9" s="78" t="str">
        <f t="shared" ref="O9:O39" si="1">IF(D9="","",D9)</f>
        <v/>
      </c>
      <c r="P9" s="79" t="str">
        <f t="shared" ref="P9:P39" si="2">IF(O9="","0:00",G9)</f>
        <v>0:00</v>
      </c>
      <c r="Q9" s="80" t="str">
        <f>IF(P9="0:00","0:00",IF(D9&lt;$D$8,$D$8-D9,0)+IF(F9&gt;$F$8,F9-$F$8,0))</f>
        <v>0:00</v>
      </c>
    </row>
    <row r="10" spans="1:17" ht="17.25" customHeight="1" x14ac:dyDescent="0.15">
      <c r="B10" s="112">
        <f>B9+1</f>
        <v>42796</v>
      </c>
      <c r="C10" s="113"/>
      <c r="D10" s="15"/>
      <c r="E10" s="14" t="s">
        <v>1</v>
      </c>
      <c r="F10" s="15"/>
      <c r="G10" s="24">
        <f t="shared" ref="G10:G39" si="3">F10-D10</f>
        <v>0</v>
      </c>
      <c r="H10" s="147"/>
      <c r="I10" s="148"/>
      <c r="J10" s="88" t="str">
        <f t="shared" ref="J10:J39" si="4">Q10</f>
        <v>0:00</v>
      </c>
      <c r="K10" s="39"/>
      <c r="L10" s="42"/>
      <c r="M10" s="50"/>
      <c r="N10" s="70"/>
      <c r="O10" s="78" t="str">
        <f t="shared" si="1"/>
        <v/>
      </c>
      <c r="P10" s="79" t="str">
        <f t="shared" si="2"/>
        <v>0:00</v>
      </c>
      <c r="Q10" s="80" t="str">
        <f t="shared" ref="Q10:Q39" si="5">IF(P10="0:00","0:00",IF(D10&lt;$D$8,$D$8-D10,0)+IF(F10&gt;$F$8,F10-$F$8,0))</f>
        <v>0:00</v>
      </c>
    </row>
    <row r="11" spans="1:17" ht="17.25" customHeight="1" x14ac:dyDescent="0.15">
      <c r="B11" s="112">
        <f t="shared" ref="B11:B39" si="6">B10+1</f>
        <v>42797</v>
      </c>
      <c r="C11" s="113"/>
      <c r="D11" s="15"/>
      <c r="E11" s="14" t="s">
        <v>1</v>
      </c>
      <c r="F11" s="15"/>
      <c r="G11" s="24">
        <f t="shared" si="3"/>
        <v>0</v>
      </c>
      <c r="H11" s="147"/>
      <c r="I11" s="148"/>
      <c r="J11" s="88" t="str">
        <f t="shared" si="4"/>
        <v>0:00</v>
      </c>
      <c r="K11" s="39"/>
      <c r="L11" s="42"/>
      <c r="M11" s="50"/>
      <c r="N11" s="90"/>
      <c r="O11" s="78" t="str">
        <f t="shared" si="1"/>
        <v/>
      </c>
      <c r="P11" s="79" t="str">
        <f t="shared" si="2"/>
        <v>0:00</v>
      </c>
      <c r="Q11" s="80" t="str">
        <f t="shared" si="5"/>
        <v>0:00</v>
      </c>
    </row>
    <row r="12" spans="1:17" ht="17.25" customHeight="1" x14ac:dyDescent="0.15">
      <c r="B12" s="112">
        <f t="shared" si="6"/>
        <v>42798</v>
      </c>
      <c r="C12" s="113"/>
      <c r="D12" s="15"/>
      <c r="E12" s="25" t="s">
        <v>1</v>
      </c>
      <c r="F12" s="26"/>
      <c r="G12" s="24">
        <f t="shared" si="3"/>
        <v>0</v>
      </c>
      <c r="H12" s="147"/>
      <c r="I12" s="148"/>
      <c r="J12" s="88" t="str">
        <f t="shared" si="4"/>
        <v>0:00</v>
      </c>
      <c r="K12" s="39"/>
      <c r="L12" s="42"/>
      <c r="M12" s="50"/>
      <c r="N12" s="90"/>
      <c r="O12" s="78" t="str">
        <f t="shared" si="1"/>
        <v/>
      </c>
      <c r="P12" s="79" t="str">
        <f t="shared" si="2"/>
        <v>0:00</v>
      </c>
      <c r="Q12" s="80" t="str">
        <f t="shared" si="5"/>
        <v>0:00</v>
      </c>
    </row>
    <row r="13" spans="1:17" ht="17.25" customHeight="1" x14ac:dyDescent="0.15">
      <c r="B13" s="112">
        <f t="shared" si="6"/>
        <v>42799</v>
      </c>
      <c r="C13" s="113"/>
      <c r="D13" s="15"/>
      <c r="E13" s="16" t="s">
        <v>1</v>
      </c>
      <c r="F13" s="15"/>
      <c r="G13" s="24">
        <f t="shared" si="3"/>
        <v>0</v>
      </c>
      <c r="H13" s="147"/>
      <c r="I13" s="148"/>
      <c r="J13" s="88" t="str">
        <f t="shared" si="4"/>
        <v>0:00</v>
      </c>
      <c r="K13" s="39"/>
      <c r="L13" s="42"/>
      <c r="M13" s="52"/>
      <c r="N13" s="90"/>
      <c r="O13" s="78" t="str">
        <f t="shared" si="1"/>
        <v/>
      </c>
      <c r="P13" s="79" t="str">
        <f t="shared" si="2"/>
        <v>0:00</v>
      </c>
      <c r="Q13" s="92" t="str">
        <f t="shared" si="5"/>
        <v>0:00</v>
      </c>
    </row>
    <row r="14" spans="1:17" ht="17.25" customHeight="1" x14ac:dyDescent="0.15">
      <c r="B14" s="112">
        <f t="shared" si="6"/>
        <v>42800</v>
      </c>
      <c r="C14" s="113"/>
      <c r="D14" s="15"/>
      <c r="E14" s="14" t="s">
        <v>1</v>
      </c>
      <c r="F14" s="15"/>
      <c r="G14" s="24">
        <f t="shared" si="3"/>
        <v>0</v>
      </c>
      <c r="H14" s="147"/>
      <c r="I14" s="148"/>
      <c r="J14" s="91" t="str">
        <f t="shared" si="4"/>
        <v>0:00</v>
      </c>
      <c r="K14" s="39"/>
      <c r="L14" s="42"/>
      <c r="M14" s="52"/>
      <c r="N14" s="90"/>
      <c r="O14" s="78" t="str">
        <f t="shared" si="1"/>
        <v/>
      </c>
      <c r="P14" s="79" t="str">
        <f t="shared" si="2"/>
        <v>0:00</v>
      </c>
      <c r="Q14" s="92" t="str">
        <f t="shared" si="5"/>
        <v>0:00</v>
      </c>
    </row>
    <row r="15" spans="1:17" ht="17.25" customHeight="1" x14ac:dyDescent="0.15">
      <c r="B15" s="112">
        <f t="shared" si="6"/>
        <v>42801</v>
      </c>
      <c r="C15" s="113"/>
      <c r="D15" s="15"/>
      <c r="E15" s="14" t="s">
        <v>1</v>
      </c>
      <c r="F15" s="15"/>
      <c r="G15" s="24">
        <f t="shared" si="3"/>
        <v>0</v>
      </c>
      <c r="H15" s="147"/>
      <c r="I15" s="148"/>
      <c r="J15" s="88" t="str">
        <f t="shared" si="4"/>
        <v>0:00</v>
      </c>
      <c r="K15" s="39"/>
      <c r="L15" s="42"/>
      <c r="M15" s="52"/>
      <c r="N15" s="90"/>
      <c r="O15" s="78" t="str">
        <f t="shared" si="1"/>
        <v/>
      </c>
      <c r="P15" s="79" t="str">
        <f t="shared" si="2"/>
        <v>0:00</v>
      </c>
      <c r="Q15" s="80" t="str">
        <f t="shared" si="5"/>
        <v>0:00</v>
      </c>
    </row>
    <row r="16" spans="1:17" ht="17.25" customHeight="1" x14ac:dyDescent="0.15">
      <c r="B16" s="112">
        <f t="shared" si="6"/>
        <v>42802</v>
      </c>
      <c r="C16" s="113"/>
      <c r="D16" s="15"/>
      <c r="E16" s="14" t="s">
        <v>1</v>
      </c>
      <c r="F16" s="15"/>
      <c r="G16" s="24">
        <f t="shared" si="3"/>
        <v>0</v>
      </c>
      <c r="H16" s="147"/>
      <c r="I16" s="148"/>
      <c r="J16" s="88" t="str">
        <f t="shared" si="4"/>
        <v>0:00</v>
      </c>
      <c r="K16" s="39"/>
      <c r="L16" s="42"/>
      <c r="M16" s="52"/>
      <c r="N16" s="90"/>
      <c r="O16" s="78" t="str">
        <f t="shared" si="1"/>
        <v/>
      </c>
      <c r="P16" s="79" t="str">
        <f t="shared" si="2"/>
        <v>0:00</v>
      </c>
      <c r="Q16" s="80" t="str">
        <f t="shared" si="5"/>
        <v>0:00</v>
      </c>
    </row>
    <row r="17" spans="2:17" ht="17.25" customHeight="1" x14ac:dyDescent="0.15">
      <c r="B17" s="112">
        <f t="shared" si="6"/>
        <v>42803</v>
      </c>
      <c r="C17" s="113"/>
      <c r="D17" s="15"/>
      <c r="E17" s="14" t="s">
        <v>1</v>
      </c>
      <c r="F17" s="15"/>
      <c r="G17" s="24">
        <f t="shared" si="3"/>
        <v>0</v>
      </c>
      <c r="H17" s="147"/>
      <c r="I17" s="148"/>
      <c r="J17" s="88" t="str">
        <f t="shared" si="4"/>
        <v>0:00</v>
      </c>
      <c r="K17" s="39"/>
      <c r="L17" s="42"/>
      <c r="M17" s="52"/>
      <c r="N17" s="90"/>
      <c r="O17" s="78" t="str">
        <f t="shared" si="1"/>
        <v/>
      </c>
      <c r="P17" s="79" t="str">
        <f t="shared" si="2"/>
        <v>0:00</v>
      </c>
      <c r="Q17" s="80" t="str">
        <f t="shared" si="5"/>
        <v>0:00</v>
      </c>
    </row>
    <row r="18" spans="2:17" ht="17.25" customHeight="1" x14ac:dyDescent="0.15">
      <c r="B18" s="112">
        <f t="shared" si="6"/>
        <v>42804</v>
      </c>
      <c r="C18" s="113"/>
      <c r="D18" s="15"/>
      <c r="E18" s="14" t="s">
        <v>1</v>
      </c>
      <c r="F18" s="15"/>
      <c r="G18" s="24">
        <f t="shared" si="3"/>
        <v>0</v>
      </c>
      <c r="H18" s="147"/>
      <c r="I18" s="148"/>
      <c r="J18" s="88" t="str">
        <f t="shared" si="4"/>
        <v>0:00</v>
      </c>
      <c r="K18" s="39"/>
      <c r="L18" s="42"/>
      <c r="M18" s="52"/>
      <c r="N18" s="90"/>
      <c r="O18" s="78" t="str">
        <f t="shared" si="1"/>
        <v/>
      </c>
      <c r="P18" s="79" t="str">
        <f t="shared" si="2"/>
        <v>0:00</v>
      </c>
      <c r="Q18" s="80" t="str">
        <f t="shared" si="5"/>
        <v>0:00</v>
      </c>
    </row>
    <row r="19" spans="2:17" ht="17.25" customHeight="1" x14ac:dyDescent="0.15">
      <c r="B19" s="112">
        <f t="shared" si="6"/>
        <v>42805</v>
      </c>
      <c r="C19" s="113"/>
      <c r="D19" s="15"/>
      <c r="E19" s="14" t="s">
        <v>1</v>
      </c>
      <c r="F19" s="15"/>
      <c r="G19" s="24">
        <f t="shared" si="3"/>
        <v>0</v>
      </c>
      <c r="H19" s="147"/>
      <c r="I19" s="148"/>
      <c r="J19" s="88" t="str">
        <f t="shared" si="4"/>
        <v>0:00</v>
      </c>
      <c r="K19" s="39"/>
      <c r="L19" s="42"/>
      <c r="M19" s="52"/>
      <c r="N19" s="90"/>
      <c r="O19" s="78" t="str">
        <f t="shared" si="1"/>
        <v/>
      </c>
      <c r="P19" s="79" t="str">
        <f t="shared" si="2"/>
        <v>0:00</v>
      </c>
      <c r="Q19" s="80" t="str">
        <f t="shared" si="5"/>
        <v>0:00</v>
      </c>
    </row>
    <row r="20" spans="2:17" ht="17.25" customHeight="1" x14ac:dyDescent="0.15">
      <c r="B20" s="112">
        <f t="shared" si="6"/>
        <v>42806</v>
      </c>
      <c r="C20" s="113"/>
      <c r="D20" s="15"/>
      <c r="E20" s="14" t="s">
        <v>1</v>
      </c>
      <c r="F20" s="15"/>
      <c r="G20" s="24">
        <f t="shared" si="3"/>
        <v>0</v>
      </c>
      <c r="H20" s="147"/>
      <c r="I20" s="148"/>
      <c r="J20" s="88" t="str">
        <f t="shared" si="4"/>
        <v>0:00</v>
      </c>
      <c r="K20" s="39"/>
      <c r="L20" s="42"/>
      <c r="M20" s="52"/>
      <c r="N20" s="90"/>
      <c r="O20" s="78" t="str">
        <f t="shared" si="1"/>
        <v/>
      </c>
      <c r="P20" s="79" t="str">
        <f t="shared" si="2"/>
        <v>0:00</v>
      </c>
      <c r="Q20" s="92" t="str">
        <f t="shared" si="5"/>
        <v>0:00</v>
      </c>
    </row>
    <row r="21" spans="2:17" ht="17.25" customHeight="1" x14ac:dyDescent="0.15">
      <c r="B21" s="112">
        <f t="shared" si="6"/>
        <v>42807</v>
      </c>
      <c r="C21" s="113"/>
      <c r="D21" s="15"/>
      <c r="E21" s="14" t="s">
        <v>1</v>
      </c>
      <c r="F21" s="15"/>
      <c r="G21" s="24">
        <f t="shared" si="3"/>
        <v>0</v>
      </c>
      <c r="H21" s="147"/>
      <c r="I21" s="148"/>
      <c r="J21" s="88" t="str">
        <f t="shared" si="4"/>
        <v>0:00</v>
      </c>
      <c r="K21" s="39"/>
      <c r="L21" s="42"/>
      <c r="M21" s="52"/>
      <c r="N21" s="90"/>
      <c r="O21" s="78" t="str">
        <f t="shared" si="1"/>
        <v/>
      </c>
      <c r="P21" s="79" t="str">
        <f t="shared" si="2"/>
        <v>0:00</v>
      </c>
      <c r="Q21" s="92" t="str">
        <f t="shared" si="5"/>
        <v>0:00</v>
      </c>
    </row>
    <row r="22" spans="2:17" ht="17.25" customHeight="1" x14ac:dyDescent="0.15">
      <c r="B22" s="112">
        <f t="shared" si="6"/>
        <v>42808</v>
      </c>
      <c r="C22" s="113"/>
      <c r="D22" s="15"/>
      <c r="E22" s="14" t="s">
        <v>1</v>
      </c>
      <c r="F22" s="15"/>
      <c r="G22" s="24">
        <f t="shared" si="3"/>
        <v>0</v>
      </c>
      <c r="H22" s="147"/>
      <c r="I22" s="148"/>
      <c r="J22" s="88" t="str">
        <f t="shared" si="4"/>
        <v>0:00</v>
      </c>
      <c r="K22" s="39"/>
      <c r="L22" s="42"/>
      <c r="M22" s="52"/>
      <c r="N22" s="70"/>
      <c r="O22" s="78" t="str">
        <f t="shared" si="1"/>
        <v/>
      </c>
      <c r="P22" s="79" t="str">
        <f t="shared" si="2"/>
        <v>0:00</v>
      </c>
      <c r="Q22" s="80" t="str">
        <f t="shared" si="5"/>
        <v>0:00</v>
      </c>
    </row>
    <row r="23" spans="2:17" ht="17.25" customHeight="1" x14ac:dyDescent="0.15">
      <c r="B23" s="112">
        <f t="shared" si="6"/>
        <v>42809</v>
      </c>
      <c r="C23" s="113"/>
      <c r="D23" s="15"/>
      <c r="E23" s="14" t="s">
        <v>1</v>
      </c>
      <c r="F23" s="15"/>
      <c r="G23" s="24">
        <f t="shared" si="3"/>
        <v>0</v>
      </c>
      <c r="H23" s="147"/>
      <c r="I23" s="148"/>
      <c r="J23" s="88" t="str">
        <f t="shared" si="4"/>
        <v>0:00</v>
      </c>
      <c r="K23" s="39"/>
      <c r="L23" s="42"/>
      <c r="M23" s="52"/>
      <c r="N23" s="70"/>
      <c r="O23" s="78" t="str">
        <f t="shared" si="1"/>
        <v/>
      </c>
      <c r="P23" s="79" t="str">
        <f t="shared" si="2"/>
        <v>0:00</v>
      </c>
      <c r="Q23" s="80" t="str">
        <f t="shared" si="5"/>
        <v>0:00</v>
      </c>
    </row>
    <row r="24" spans="2:17" ht="17.25" customHeight="1" x14ac:dyDescent="0.15">
      <c r="B24" s="112">
        <f t="shared" si="6"/>
        <v>42810</v>
      </c>
      <c r="C24" s="113"/>
      <c r="D24" s="15"/>
      <c r="E24" s="14" t="s">
        <v>1</v>
      </c>
      <c r="F24" s="15"/>
      <c r="G24" s="24">
        <f t="shared" si="3"/>
        <v>0</v>
      </c>
      <c r="H24" s="147"/>
      <c r="I24" s="148"/>
      <c r="J24" s="88" t="str">
        <f t="shared" si="4"/>
        <v>0:00</v>
      </c>
      <c r="K24" s="39"/>
      <c r="L24" s="42"/>
      <c r="M24" s="52"/>
      <c r="N24" s="70"/>
      <c r="O24" s="78" t="str">
        <f t="shared" si="1"/>
        <v/>
      </c>
      <c r="P24" s="79" t="str">
        <f t="shared" si="2"/>
        <v>0:00</v>
      </c>
      <c r="Q24" s="80" t="str">
        <f t="shared" si="5"/>
        <v>0:00</v>
      </c>
    </row>
    <row r="25" spans="2:17" ht="17.25" customHeight="1" x14ac:dyDescent="0.15">
      <c r="B25" s="112">
        <f t="shared" si="6"/>
        <v>42811</v>
      </c>
      <c r="C25" s="113"/>
      <c r="D25" s="15"/>
      <c r="E25" s="14" t="s">
        <v>1</v>
      </c>
      <c r="F25" s="15"/>
      <c r="G25" s="24">
        <f t="shared" si="3"/>
        <v>0</v>
      </c>
      <c r="H25" s="147"/>
      <c r="I25" s="148"/>
      <c r="J25" s="88" t="str">
        <f t="shared" si="4"/>
        <v>0:00</v>
      </c>
      <c r="K25" s="39"/>
      <c r="L25" s="42"/>
      <c r="M25" s="52"/>
      <c r="N25" s="70"/>
      <c r="O25" s="78" t="str">
        <f t="shared" si="1"/>
        <v/>
      </c>
      <c r="P25" s="79" t="str">
        <f t="shared" si="2"/>
        <v>0:00</v>
      </c>
      <c r="Q25" s="80" t="str">
        <f t="shared" si="5"/>
        <v>0:00</v>
      </c>
    </row>
    <row r="26" spans="2:17" ht="17.25" customHeight="1" x14ac:dyDescent="0.15">
      <c r="B26" s="112">
        <f t="shared" si="6"/>
        <v>42812</v>
      </c>
      <c r="C26" s="113"/>
      <c r="D26" s="15"/>
      <c r="E26" s="14" t="s">
        <v>1</v>
      </c>
      <c r="F26" s="15"/>
      <c r="G26" s="24">
        <f t="shared" si="3"/>
        <v>0</v>
      </c>
      <c r="H26" s="147"/>
      <c r="I26" s="148"/>
      <c r="J26" s="88" t="str">
        <f t="shared" si="4"/>
        <v>0:00</v>
      </c>
      <c r="K26" s="39"/>
      <c r="L26" s="42"/>
      <c r="M26" s="52"/>
      <c r="N26" s="70"/>
      <c r="O26" s="78" t="str">
        <f t="shared" si="1"/>
        <v/>
      </c>
      <c r="P26" s="79" t="str">
        <f t="shared" si="2"/>
        <v>0:00</v>
      </c>
      <c r="Q26" s="80" t="str">
        <f t="shared" si="5"/>
        <v>0:00</v>
      </c>
    </row>
    <row r="27" spans="2:17" ht="17.25" customHeight="1" x14ac:dyDescent="0.15">
      <c r="B27" s="112">
        <f t="shared" si="6"/>
        <v>42813</v>
      </c>
      <c r="C27" s="113"/>
      <c r="D27" s="15"/>
      <c r="E27" s="14" t="s">
        <v>1</v>
      </c>
      <c r="F27" s="15"/>
      <c r="G27" s="24">
        <f t="shared" si="3"/>
        <v>0</v>
      </c>
      <c r="H27" s="147"/>
      <c r="I27" s="148"/>
      <c r="J27" s="88" t="str">
        <f t="shared" si="4"/>
        <v>0:00</v>
      </c>
      <c r="K27" s="39"/>
      <c r="L27" s="42"/>
      <c r="M27" s="52"/>
      <c r="N27" s="90"/>
      <c r="O27" s="78" t="str">
        <f t="shared" si="1"/>
        <v/>
      </c>
      <c r="P27" s="79" t="str">
        <f t="shared" si="2"/>
        <v>0:00</v>
      </c>
      <c r="Q27" s="92" t="str">
        <f t="shared" si="5"/>
        <v>0:00</v>
      </c>
    </row>
    <row r="28" spans="2:17" ht="17.25" customHeight="1" x14ac:dyDescent="0.15">
      <c r="B28" s="112">
        <f t="shared" si="6"/>
        <v>42814</v>
      </c>
      <c r="C28" s="113"/>
      <c r="D28" s="15"/>
      <c r="E28" s="14" t="s">
        <v>1</v>
      </c>
      <c r="F28" s="15"/>
      <c r="G28" s="24">
        <f t="shared" si="3"/>
        <v>0</v>
      </c>
      <c r="H28" s="147"/>
      <c r="I28" s="148"/>
      <c r="J28" s="88" t="str">
        <f t="shared" si="4"/>
        <v>0:00</v>
      </c>
      <c r="K28" s="39"/>
      <c r="L28" s="42"/>
      <c r="M28" s="52"/>
      <c r="N28" s="90"/>
      <c r="O28" s="78" t="str">
        <f t="shared" si="1"/>
        <v/>
      </c>
      <c r="P28" s="79" t="str">
        <f t="shared" si="2"/>
        <v>0:00</v>
      </c>
      <c r="Q28" s="92" t="str">
        <f t="shared" si="5"/>
        <v>0:00</v>
      </c>
    </row>
    <row r="29" spans="2:17" ht="17.25" customHeight="1" x14ac:dyDescent="0.15">
      <c r="B29" s="112">
        <f t="shared" si="6"/>
        <v>42815</v>
      </c>
      <c r="C29" s="113"/>
      <c r="D29" s="15"/>
      <c r="E29" s="14" t="s">
        <v>1</v>
      </c>
      <c r="F29" s="15"/>
      <c r="G29" s="24">
        <f t="shared" si="3"/>
        <v>0</v>
      </c>
      <c r="H29" s="147"/>
      <c r="I29" s="148"/>
      <c r="J29" s="88" t="str">
        <f t="shared" si="4"/>
        <v>0:00</v>
      </c>
      <c r="K29" s="39"/>
      <c r="L29" s="42"/>
      <c r="M29" s="52"/>
      <c r="N29" s="90"/>
      <c r="O29" s="78" t="str">
        <f t="shared" si="1"/>
        <v/>
      </c>
      <c r="P29" s="79" t="str">
        <f t="shared" si="2"/>
        <v>0:00</v>
      </c>
      <c r="Q29" s="80" t="str">
        <f t="shared" si="5"/>
        <v>0:00</v>
      </c>
    </row>
    <row r="30" spans="2:17" ht="17.25" customHeight="1" x14ac:dyDescent="0.15">
      <c r="B30" s="112">
        <f t="shared" si="6"/>
        <v>42816</v>
      </c>
      <c r="C30" s="113"/>
      <c r="D30" s="15"/>
      <c r="E30" s="14" t="s">
        <v>1</v>
      </c>
      <c r="F30" s="15"/>
      <c r="G30" s="24">
        <f t="shared" si="3"/>
        <v>0</v>
      </c>
      <c r="H30" s="147"/>
      <c r="I30" s="148"/>
      <c r="J30" s="88" t="str">
        <f t="shared" si="4"/>
        <v>0:00</v>
      </c>
      <c r="K30" s="39"/>
      <c r="L30" s="42"/>
      <c r="M30" s="52"/>
      <c r="N30" s="90"/>
      <c r="O30" s="78" t="str">
        <f t="shared" si="1"/>
        <v/>
      </c>
      <c r="P30" s="79" t="str">
        <f t="shared" si="2"/>
        <v>0:00</v>
      </c>
      <c r="Q30" s="80" t="str">
        <f t="shared" si="5"/>
        <v>0:00</v>
      </c>
    </row>
    <row r="31" spans="2:17" ht="17.25" customHeight="1" x14ac:dyDescent="0.15">
      <c r="B31" s="112">
        <f t="shared" si="6"/>
        <v>42817</v>
      </c>
      <c r="C31" s="113"/>
      <c r="D31" s="15"/>
      <c r="E31" s="14" t="s">
        <v>1</v>
      </c>
      <c r="F31" s="15"/>
      <c r="G31" s="24">
        <f t="shared" si="3"/>
        <v>0</v>
      </c>
      <c r="H31" s="147"/>
      <c r="I31" s="148"/>
      <c r="J31" s="88" t="str">
        <f t="shared" si="4"/>
        <v>0:00</v>
      </c>
      <c r="K31" s="39"/>
      <c r="L31" s="42"/>
      <c r="M31" s="52"/>
      <c r="N31" s="90"/>
      <c r="O31" s="78" t="str">
        <f t="shared" si="1"/>
        <v/>
      </c>
      <c r="P31" s="79" t="str">
        <f t="shared" si="2"/>
        <v>0:00</v>
      </c>
      <c r="Q31" s="80" t="str">
        <f t="shared" si="5"/>
        <v>0:00</v>
      </c>
    </row>
    <row r="32" spans="2:17" ht="17.25" customHeight="1" x14ac:dyDescent="0.15">
      <c r="B32" s="112">
        <f t="shared" si="6"/>
        <v>42818</v>
      </c>
      <c r="C32" s="113"/>
      <c r="D32" s="15"/>
      <c r="E32" s="14" t="s">
        <v>1</v>
      </c>
      <c r="F32" s="15"/>
      <c r="G32" s="24">
        <f t="shared" si="3"/>
        <v>0</v>
      </c>
      <c r="H32" s="147"/>
      <c r="I32" s="148"/>
      <c r="J32" s="88" t="str">
        <f t="shared" si="4"/>
        <v>0:00</v>
      </c>
      <c r="K32" s="39"/>
      <c r="L32" s="42"/>
      <c r="M32" s="52"/>
      <c r="N32" s="90"/>
      <c r="O32" s="78" t="str">
        <f t="shared" si="1"/>
        <v/>
      </c>
      <c r="P32" s="79" t="str">
        <f t="shared" si="2"/>
        <v>0:00</v>
      </c>
      <c r="Q32" s="80" t="str">
        <f t="shared" si="5"/>
        <v>0:00</v>
      </c>
    </row>
    <row r="33" spans="1:17" ht="17.25" customHeight="1" x14ac:dyDescent="0.15">
      <c r="B33" s="112">
        <f t="shared" si="6"/>
        <v>42819</v>
      </c>
      <c r="C33" s="113"/>
      <c r="D33" s="15"/>
      <c r="E33" s="14" t="s">
        <v>1</v>
      </c>
      <c r="F33" s="15"/>
      <c r="G33" s="24">
        <f t="shared" si="3"/>
        <v>0</v>
      </c>
      <c r="H33" s="147"/>
      <c r="I33" s="148"/>
      <c r="J33" s="88" t="str">
        <f t="shared" si="4"/>
        <v>0:00</v>
      </c>
      <c r="K33" s="39"/>
      <c r="L33" s="42"/>
      <c r="M33" s="52"/>
      <c r="N33" s="90"/>
      <c r="O33" s="78" t="str">
        <f t="shared" si="1"/>
        <v/>
      </c>
      <c r="P33" s="79" t="str">
        <f t="shared" si="2"/>
        <v>0:00</v>
      </c>
      <c r="Q33" s="80" t="str">
        <f t="shared" si="5"/>
        <v>0:00</v>
      </c>
    </row>
    <row r="34" spans="1:17" ht="17.25" customHeight="1" x14ac:dyDescent="0.15">
      <c r="B34" s="112">
        <f t="shared" si="6"/>
        <v>42820</v>
      </c>
      <c r="C34" s="113"/>
      <c r="D34" s="15"/>
      <c r="E34" s="14" t="s">
        <v>1</v>
      </c>
      <c r="F34" s="15"/>
      <c r="G34" s="24">
        <f t="shared" si="3"/>
        <v>0</v>
      </c>
      <c r="H34" s="147"/>
      <c r="I34" s="148"/>
      <c r="J34" s="88" t="str">
        <f t="shared" si="4"/>
        <v>0:00</v>
      </c>
      <c r="K34" s="39"/>
      <c r="L34" s="42"/>
      <c r="M34" s="52"/>
      <c r="N34" s="90"/>
      <c r="O34" s="78" t="str">
        <f t="shared" si="1"/>
        <v/>
      </c>
      <c r="P34" s="79" t="str">
        <f t="shared" si="2"/>
        <v>0:00</v>
      </c>
      <c r="Q34" s="92" t="str">
        <f t="shared" si="5"/>
        <v>0:00</v>
      </c>
    </row>
    <row r="35" spans="1:17" ht="17.25" customHeight="1" x14ac:dyDescent="0.15">
      <c r="B35" s="112">
        <f t="shared" si="6"/>
        <v>42821</v>
      </c>
      <c r="C35" s="113"/>
      <c r="D35" s="15"/>
      <c r="E35" s="14" t="s">
        <v>1</v>
      </c>
      <c r="F35" s="15"/>
      <c r="G35" s="24">
        <f t="shared" si="3"/>
        <v>0</v>
      </c>
      <c r="H35" s="147"/>
      <c r="I35" s="148"/>
      <c r="J35" s="88" t="str">
        <f t="shared" si="4"/>
        <v>0:00</v>
      </c>
      <c r="K35" s="39"/>
      <c r="L35" s="42"/>
      <c r="M35" s="52"/>
      <c r="N35" s="90"/>
      <c r="O35" s="78" t="str">
        <f t="shared" si="1"/>
        <v/>
      </c>
      <c r="P35" s="79" t="str">
        <f t="shared" si="2"/>
        <v>0:00</v>
      </c>
      <c r="Q35" s="92" t="str">
        <f t="shared" si="5"/>
        <v>0:00</v>
      </c>
    </row>
    <row r="36" spans="1:17" ht="17.25" customHeight="1" x14ac:dyDescent="0.15">
      <c r="B36" s="112">
        <f t="shared" si="6"/>
        <v>42822</v>
      </c>
      <c r="C36" s="113"/>
      <c r="D36" s="15"/>
      <c r="E36" s="14" t="s">
        <v>1</v>
      </c>
      <c r="F36" s="15"/>
      <c r="G36" s="24">
        <f t="shared" si="3"/>
        <v>0</v>
      </c>
      <c r="H36" s="147"/>
      <c r="I36" s="148"/>
      <c r="J36" s="88" t="str">
        <f t="shared" si="4"/>
        <v>0:00</v>
      </c>
      <c r="K36" s="39"/>
      <c r="L36" s="42"/>
      <c r="M36" s="52"/>
      <c r="N36" s="90"/>
      <c r="O36" s="78" t="str">
        <f t="shared" si="1"/>
        <v/>
      </c>
      <c r="P36" s="79" t="str">
        <f t="shared" si="2"/>
        <v>0:00</v>
      </c>
      <c r="Q36" s="80" t="str">
        <f t="shared" si="5"/>
        <v>0:00</v>
      </c>
    </row>
    <row r="37" spans="1:17" ht="17.25" customHeight="1" x14ac:dyDescent="0.15">
      <c r="B37" s="112">
        <f t="shared" si="6"/>
        <v>42823</v>
      </c>
      <c r="C37" s="113"/>
      <c r="D37" s="15"/>
      <c r="E37" s="14" t="s">
        <v>1</v>
      </c>
      <c r="F37" s="15"/>
      <c r="G37" s="24">
        <f t="shared" si="3"/>
        <v>0</v>
      </c>
      <c r="H37" s="147"/>
      <c r="I37" s="148"/>
      <c r="J37" s="88" t="str">
        <f t="shared" si="4"/>
        <v>0:00</v>
      </c>
      <c r="K37" s="39"/>
      <c r="L37" s="42"/>
      <c r="M37" s="52"/>
      <c r="N37" s="90"/>
      <c r="O37" s="78" t="str">
        <f t="shared" si="1"/>
        <v/>
      </c>
      <c r="P37" s="79" t="str">
        <f t="shared" si="2"/>
        <v>0:00</v>
      </c>
      <c r="Q37" s="80" t="str">
        <f t="shared" si="5"/>
        <v>0:00</v>
      </c>
    </row>
    <row r="38" spans="1:17" ht="17.25" customHeight="1" x14ac:dyDescent="0.15">
      <c r="B38" s="112">
        <f t="shared" si="6"/>
        <v>42824</v>
      </c>
      <c r="C38" s="113"/>
      <c r="D38" s="15"/>
      <c r="E38" s="14" t="s">
        <v>1</v>
      </c>
      <c r="F38" s="15"/>
      <c r="G38" s="24">
        <f t="shared" si="3"/>
        <v>0</v>
      </c>
      <c r="H38" s="147"/>
      <c r="I38" s="148"/>
      <c r="J38" s="88" t="str">
        <f t="shared" si="4"/>
        <v>0:00</v>
      </c>
      <c r="K38" s="39"/>
      <c r="L38" s="42"/>
      <c r="M38" s="52"/>
      <c r="N38" s="90"/>
      <c r="O38" s="78" t="str">
        <f t="shared" si="1"/>
        <v/>
      </c>
      <c r="P38" s="79" t="str">
        <f t="shared" si="2"/>
        <v>0:00</v>
      </c>
      <c r="Q38" s="80" t="str">
        <f t="shared" si="5"/>
        <v>0:00</v>
      </c>
    </row>
    <row r="39" spans="1:17" ht="17.25" customHeight="1" thickBot="1" x14ac:dyDescent="0.2">
      <c r="B39" s="168">
        <f t="shared" si="6"/>
        <v>42825</v>
      </c>
      <c r="C39" s="169"/>
      <c r="D39" s="13"/>
      <c r="E39" s="12" t="s">
        <v>1</v>
      </c>
      <c r="F39" s="13"/>
      <c r="G39" s="13">
        <f t="shared" si="3"/>
        <v>0</v>
      </c>
      <c r="H39" s="157"/>
      <c r="I39" s="158"/>
      <c r="J39" s="87" t="str">
        <f t="shared" si="4"/>
        <v>0:00</v>
      </c>
      <c r="K39" s="39"/>
      <c r="L39" s="40"/>
      <c r="M39" s="53"/>
      <c r="N39" s="90"/>
      <c r="O39" s="81" t="str">
        <f t="shared" si="1"/>
        <v/>
      </c>
      <c r="P39" s="82" t="str">
        <f t="shared" si="2"/>
        <v>0:00</v>
      </c>
      <c r="Q39" s="83" t="str">
        <f t="shared" si="5"/>
        <v>0:00</v>
      </c>
    </row>
    <row r="40" spans="1:17" ht="13.5" customHeight="1" x14ac:dyDescent="0.15">
      <c r="B40" s="17"/>
      <c r="C40" s="127" t="s">
        <v>22</v>
      </c>
      <c r="D40" s="127"/>
      <c r="E40" s="44" t="s">
        <v>21</v>
      </c>
      <c r="N40" s="1"/>
      <c r="O40" s="1"/>
      <c r="P40" s="71"/>
      <c r="Q40" s="69"/>
    </row>
    <row r="41" spans="1:17" ht="18" customHeight="1" x14ac:dyDescent="0.15">
      <c r="A41" s="2"/>
      <c r="B41" s="120" t="s">
        <v>34</v>
      </c>
      <c r="C41" s="121"/>
      <c r="D41" s="121"/>
      <c r="E41" s="45">
        <v>20</v>
      </c>
      <c r="F41" s="27" t="s">
        <v>6</v>
      </c>
      <c r="G41" s="28">
        <v>0.35416666666666669</v>
      </c>
      <c r="H41" s="66" t="s">
        <v>15</v>
      </c>
      <c r="I41" s="159"/>
      <c r="J41" s="160"/>
      <c r="K41" s="160"/>
      <c r="L41" s="160"/>
      <c r="M41" s="161"/>
      <c r="Q41" s="69"/>
    </row>
    <row r="42" spans="1:17" ht="18" customHeight="1" x14ac:dyDescent="0.15">
      <c r="A42" s="2"/>
      <c r="B42" s="122" t="s">
        <v>7</v>
      </c>
      <c r="C42" s="123"/>
      <c r="D42" s="123"/>
      <c r="E42" s="124"/>
      <c r="F42" s="125">
        <f>E41*G41</f>
        <v>7.0833333333333339</v>
      </c>
      <c r="G42" s="126"/>
      <c r="H42" s="31"/>
      <c r="I42" s="162"/>
      <c r="J42" s="163"/>
      <c r="K42" s="163"/>
      <c r="L42" s="163"/>
      <c r="M42" s="164"/>
    </row>
    <row r="43" spans="1:17" ht="13.5" customHeight="1" x14ac:dyDescent="0.15">
      <c r="A43" s="2"/>
      <c r="B43" s="5"/>
      <c r="C43" s="5"/>
      <c r="D43" s="5"/>
      <c r="E43" s="5"/>
      <c r="F43" s="7"/>
      <c r="G43" s="7"/>
      <c r="H43" s="7"/>
      <c r="I43" s="162"/>
      <c r="J43" s="163"/>
      <c r="K43" s="163"/>
      <c r="L43" s="163"/>
      <c r="M43" s="164"/>
    </row>
    <row r="44" spans="1:17" ht="13.5" customHeight="1" x14ac:dyDescent="0.15">
      <c r="B44" s="153" t="s">
        <v>58</v>
      </c>
      <c r="C44" s="154"/>
      <c r="D44" s="154"/>
      <c r="E44" s="154"/>
      <c r="F44" s="154"/>
      <c r="G44" s="154"/>
      <c r="H44" s="155"/>
      <c r="I44" s="162"/>
      <c r="J44" s="163"/>
      <c r="K44" s="163"/>
      <c r="L44" s="163"/>
      <c r="M44" s="164"/>
    </row>
    <row r="45" spans="1:17" x14ac:dyDescent="0.15">
      <c r="B45" s="154"/>
      <c r="C45" s="154"/>
      <c r="D45" s="154"/>
      <c r="E45" s="154"/>
      <c r="F45" s="154"/>
      <c r="G45" s="154"/>
      <c r="H45" s="155"/>
      <c r="I45" s="165"/>
      <c r="J45" s="166"/>
      <c r="K45" s="166"/>
      <c r="L45" s="166"/>
      <c r="M45" s="167"/>
    </row>
    <row r="46" spans="1:17" ht="13.5" customHeight="1" x14ac:dyDescent="0.15">
      <c r="B46" s="153" t="s">
        <v>45</v>
      </c>
      <c r="C46" s="153"/>
      <c r="D46" s="153"/>
      <c r="E46" s="153"/>
      <c r="F46" s="153"/>
      <c r="G46" s="153"/>
      <c r="H46" s="156"/>
      <c r="I46" s="109" t="s">
        <v>59</v>
      </c>
      <c r="J46" s="110"/>
      <c r="K46" s="110"/>
      <c r="L46" s="110"/>
      <c r="M46" s="110"/>
    </row>
    <row r="47" spans="1:17" ht="13.5" customHeight="1" x14ac:dyDescent="0.15">
      <c r="B47" s="153"/>
      <c r="C47" s="153"/>
      <c r="D47" s="153"/>
      <c r="E47" s="153"/>
      <c r="F47" s="153"/>
      <c r="G47" s="153"/>
      <c r="H47" s="156"/>
      <c r="I47" s="111"/>
      <c r="J47" s="111"/>
      <c r="K47" s="111"/>
      <c r="L47" s="111"/>
      <c r="M47" s="111"/>
    </row>
    <row r="48" spans="1:17" ht="13.5" customHeight="1" x14ac:dyDescent="0.15">
      <c r="B48" s="59" t="s">
        <v>52</v>
      </c>
      <c r="C48" s="84"/>
      <c r="D48" s="84"/>
      <c r="E48" s="84"/>
      <c r="F48" s="84"/>
      <c r="G48" s="84"/>
      <c r="H48" s="85"/>
      <c r="I48" s="95" t="s">
        <v>56</v>
      </c>
      <c r="J48" s="60"/>
      <c r="K48" s="60"/>
      <c r="L48" s="60"/>
      <c r="M48" s="60"/>
    </row>
    <row r="49" spans="2:13" ht="12.75" customHeight="1" x14ac:dyDescent="0.15">
      <c r="B49" s="43" t="s">
        <v>57</v>
      </c>
      <c r="C49" s="58"/>
      <c r="D49" s="58"/>
      <c r="E49" s="58"/>
      <c r="F49" s="58"/>
      <c r="G49" s="58"/>
      <c r="H49" s="62"/>
      <c r="I49" s="95" t="s">
        <v>55</v>
      </c>
      <c r="J49" s="86"/>
      <c r="K49" s="60"/>
      <c r="L49" s="60"/>
      <c r="M49" s="60"/>
    </row>
    <row r="50" spans="2:13" x14ac:dyDescent="0.15">
      <c r="B50" s="43" t="s">
        <v>53</v>
      </c>
      <c r="C50" s="43"/>
      <c r="D50" s="43"/>
      <c r="E50" s="43"/>
      <c r="F50" s="43"/>
      <c r="G50" s="43"/>
      <c r="H50" s="43"/>
      <c r="I50" s="68" t="s">
        <v>44</v>
      </c>
      <c r="M50" s="2"/>
    </row>
    <row r="52" spans="2:13" x14ac:dyDescent="0.15">
      <c r="I52" s="2"/>
    </row>
  </sheetData>
  <mergeCells count="82">
    <mergeCell ref="B5:D5"/>
    <mergeCell ref="B9:C9"/>
    <mergeCell ref="B10:C10"/>
    <mergeCell ref="B11:C11"/>
    <mergeCell ref="B12:C12"/>
    <mergeCell ref="B8:C8"/>
    <mergeCell ref="B7:C7"/>
    <mergeCell ref="H8:I8"/>
    <mergeCell ref="B36:C36"/>
    <mergeCell ref="B37:C37"/>
    <mergeCell ref="B41:D41"/>
    <mergeCell ref="B42:E42"/>
    <mergeCell ref="F42:G42"/>
    <mergeCell ref="B38:C38"/>
    <mergeCell ref="B39:C39"/>
    <mergeCell ref="B24:C24"/>
    <mergeCell ref="B25:C25"/>
    <mergeCell ref="B31:C31"/>
    <mergeCell ref="B32:C32"/>
    <mergeCell ref="B26:C26"/>
    <mergeCell ref="B27:C27"/>
    <mergeCell ref="B28:C28"/>
    <mergeCell ref="B29:C29"/>
    <mergeCell ref="B33:C33"/>
    <mergeCell ref="B34:C34"/>
    <mergeCell ref="B35:C3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0:C30"/>
    <mergeCell ref="G2:H2"/>
    <mergeCell ref="E3:F3"/>
    <mergeCell ref="G3:H3"/>
    <mergeCell ref="O5:Q5"/>
    <mergeCell ref="H7:I7"/>
    <mergeCell ref="L2:M2"/>
    <mergeCell ref="L3:M3"/>
    <mergeCell ref="L7:M7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I41:M45"/>
    <mergeCell ref="B46:H47"/>
    <mergeCell ref="I46:M47"/>
    <mergeCell ref="C40:D40"/>
    <mergeCell ref="B44:H45"/>
  </mergeCells>
  <phoneticPr fontId="1"/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view="pageBreakPreview" zoomScaleNormal="100" zoomScaleSheetLayoutView="100" workbookViewId="0">
      <pane xSplit="3" ySplit="8" topLeftCell="D9" activePane="bottomRight" state="frozen"/>
      <selection pane="topRight" activeCell="D1" sqref="D1"/>
      <selection pane="bottomLeft" activeCell="A10" sqref="A10"/>
      <selection pane="bottomRight" activeCell="I5" sqref="I5"/>
    </sheetView>
  </sheetViews>
  <sheetFormatPr defaultRowHeight="13.5" x14ac:dyDescent="0.15"/>
  <cols>
    <col min="1" max="1" width="0.625" customWidth="1"/>
    <col min="2" max="2" width="5.625" customWidth="1"/>
    <col min="3" max="3" width="3.75" customWidth="1"/>
    <col min="4" max="4" width="7.25" customWidth="1"/>
    <col min="5" max="5" width="3.625" style="1" customWidth="1"/>
    <col min="6" max="6" width="7.25" customWidth="1"/>
    <col min="7" max="7" width="7.875" customWidth="1"/>
    <col min="8" max="8" width="7.125" customWidth="1"/>
    <col min="9" max="9" width="22.5" customWidth="1"/>
    <col min="10" max="10" width="7.25" style="1" customWidth="1"/>
    <col min="11" max="11" width="1.125" customWidth="1"/>
    <col min="12" max="12" width="6.625" customWidth="1"/>
    <col min="13" max="13" width="10.5" customWidth="1"/>
    <col min="14" max="14" width="7.625" customWidth="1"/>
    <col min="15" max="17" width="11.875" customWidth="1"/>
  </cols>
  <sheetData>
    <row r="1" spans="1:17" ht="7.5" customHeight="1" thickBot="1" x14ac:dyDescent="0.2"/>
    <row r="2" spans="1:17" ht="18" customHeight="1" x14ac:dyDescent="0.15">
      <c r="B2" s="65" t="s">
        <v>5</v>
      </c>
      <c r="C2" s="4"/>
      <c r="G2" s="116" t="s">
        <v>40</v>
      </c>
      <c r="H2" s="117"/>
      <c r="I2" s="19" t="s">
        <v>41</v>
      </c>
      <c r="L2" s="116" t="s">
        <v>20</v>
      </c>
      <c r="M2" s="117"/>
    </row>
    <row r="3" spans="1:17" ht="18.75" customHeight="1" thickBot="1" x14ac:dyDescent="0.2">
      <c r="E3" s="131"/>
      <c r="F3" s="132"/>
      <c r="G3" s="139">
        <f>SUM(G9:G39)</f>
        <v>0</v>
      </c>
      <c r="H3" s="140">
        <f t="shared" ref="H3" si="0">SUM(F9:F39)</f>
        <v>0</v>
      </c>
      <c r="I3" s="20">
        <f>SUM(J9:J39)</f>
        <v>0</v>
      </c>
      <c r="L3" s="118">
        <f>SUM(L9:L39)</f>
        <v>0</v>
      </c>
      <c r="M3" s="119"/>
    </row>
    <row r="4" spans="1:17" ht="11.25" customHeight="1" x14ac:dyDescent="0.15">
      <c r="B4" s="32"/>
      <c r="C4" s="32"/>
      <c r="D4" s="32"/>
      <c r="J4" s="21"/>
      <c r="K4" s="21"/>
      <c r="L4" s="21"/>
    </row>
    <row r="5" spans="1:17" ht="16.5" customHeight="1" x14ac:dyDescent="0.15">
      <c r="A5" s="33"/>
      <c r="B5" s="128">
        <v>42826</v>
      </c>
      <c r="C5" s="129"/>
      <c r="D5" s="130"/>
      <c r="E5" s="34"/>
      <c r="F5" s="30" t="s">
        <v>18</v>
      </c>
      <c r="G5" s="30"/>
      <c r="H5" s="30" t="s">
        <v>17</v>
      </c>
      <c r="I5" s="29"/>
      <c r="J5" s="30"/>
      <c r="K5" s="37"/>
      <c r="L5" s="37"/>
      <c r="O5" s="108" t="s">
        <v>54</v>
      </c>
      <c r="P5" s="108"/>
      <c r="Q5" s="108"/>
    </row>
    <row r="6" spans="1:17" ht="8.25" customHeight="1" thickBot="1" x14ac:dyDescent="0.2">
      <c r="B6" s="3"/>
      <c r="D6" s="6"/>
      <c r="E6" s="35"/>
      <c r="F6" s="6"/>
      <c r="G6" s="6"/>
      <c r="H6" s="6"/>
      <c r="I6" s="6"/>
    </row>
    <row r="7" spans="1:17" ht="30" customHeight="1" x14ac:dyDescent="0.15">
      <c r="A7" s="2"/>
      <c r="B7" s="137" t="s">
        <v>16</v>
      </c>
      <c r="C7" s="138"/>
      <c r="D7" s="36" t="s">
        <v>0</v>
      </c>
      <c r="E7" s="36" t="s">
        <v>2</v>
      </c>
      <c r="F7" s="36" t="s">
        <v>3</v>
      </c>
      <c r="G7" s="36" t="s">
        <v>4</v>
      </c>
      <c r="H7" s="141" t="s">
        <v>8</v>
      </c>
      <c r="I7" s="142"/>
      <c r="J7" s="63" t="s">
        <v>42</v>
      </c>
      <c r="K7" s="38"/>
      <c r="L7" s="149" t="s">
        <v>37</v>
      </c>
      <c r="M7" s="150"/>
      <c r="N7" s="72"/>
      <c r="O7" s="73" t="s">
        <v>61</v>
      </c>
      <c r="P7" s="74" t="s">
        <v>62</v>
      </c>
      <c r="Q7" s="75" t="s">
        <v>63</v>
      </c>
    </row>
    <row r="8" spans="1:17" ht="20.25" customHeight="1" thickBot="1" x14ac:dyDescent="0.2">
      <c r="A8" s="2"/>
      <c r="B8" s="133"/>
      <c r="C8" s="134"/>
      <c r="D8" s="22">
        <v>0.34027777777777773</v>
      </c>
      <c r="E8" s="23"/>
      <c r="F8" s="22">
        <v>0.69444444444444453</v>
      </c>
      <c r="G8" s="22">
        <v>0.35416666666666669</v>
      </c>
      <c r="H8" s="143"/>
      <c r="I8" s="144"/>
      <c r="J8" s="18"/>
      <c r="K8" s="46"/>
      <c r="L8" s="47" t="s">
        <v>32</v>
      </c>
      <c r="M8" s="48" t="s">
        <v>8</v>
      </c>
      <c r="N8" s="1"/>
      <c r="O8" s="76"/>
      <c r="P8" s="77"/>
      <c r="Q8" s="33"/>
    </row>
    <row r="9" spans="1:17" ht="17.25" customHeight="1" x14ac:dyDescent="0.15">
      <c r="B9" s="135">
        <f>B5</f>
        <v>42826</v>
      </c>
      <c r="C9" s="136"/>
      <c r="D9" s="24"/>
      <c r="E9" s="16" t="s">
        <v>1</v>
      </c>
      <c r="F9" s="24"/>
      <c r="G9" s="24">
        <f>F9-D9</f>
        <v>0</v>
      </c>
      <c r="H9" s="151"/>
      <c r="I9" s="152"/>
      <c r="J9" s="89" t="str">
        <f>Q9</f>
        <v>0:00</v>
      </c>
      <c r="K9" s="39"/>
      <c r="L9" s="41"/>
      <c r="M9" s="49"/>
      <c r="N9" s="70"/>
      <c r="O9" s="78" t="str">
        <f t="shared" ref="O9:O39" si="1">IF(D9="","",D9)</f>
        <v/>
      </c>
      <c r="P9" s="79" t="str">
        <f t="shared" ref="P9:P39" si="2">IF(O9="","0:00",G9)</f>
        <v>0:00</v>
      </c>
      <c r="Q9" s="80" t="str">
        <f>IF(P9="0:00","0:00",IF(D9&lt;$D$8,$D$8-D9,0)+IF(F9&gt;$F$8,F9-$F$8,0))</f>
        <v>0:00</v>
      </c>
    </row>
    <row r="10" spans="1:17" ht="17.25" customHeight="1" x14ac:dyDescent="0.15">
      <c r="B10" s="112">
        <f>B9+1</f>
        <v>42827</v>
      </c>
      <c r="C10" s="113"/>
      <c r="D10" s="15"/>
      <c r="E10" s="14" t="s">
        <v>1</v>
      </c>
      <c r="F10" s="15"/>
      <c r="G10" s="24">
        <f t="shared" ref="G10:G39" si="3">F10-D10</f>
        <v>0</v>
      </c>
      <c r="H10" s="147"/>
      <c r="I10" s="148"/>
      <c r="J10" s="88" t="str">
        <f t="shared" ref="J10:J39" si="4">Q10</f>
        <v>0:00</v>
      </c>
      <c r="K10" s="39">
        <v>8.3333333333333329E-2</v>
      </c>
      <c r="L10" s="42"/>
      <c r="M10" s="50"/>
      <c r="N10" s="70"/>
      <c r="O10" s="78" t="str">
        <f t="shared" si="1"/>
        <v/>
      </c>
      <c r="P10" s="79" t="str">
        <f t="shared" si="2"/>
        <v>0:00</v>
      </c>
      <c r="Q10" s="80" t="str">
        <f t="shared" ref="Q10:Q39" si="5">IF(P10="0:00","0:00",IF(D10&lt;$D$8,$D$8-D10,0)+IF(F10&gt;$F$8,F10-$F$8,0))</f>
        <v>0:00</v>
      </c>
    </row>
    <row r="11" spans="1:17" ht="17.25" customHeight="1" x14ac:dyDescent="0.15">
      <c r="B11" s="112">
        <f t="shared" ref="B11:B39" si="6">B10+1</f>
        <v>42828</v>
      </c>
      <c r="C11" s="113"/>
      <c r="D11" s="15"/>
      <c r="E11" s="14" t="s">
        <v>1</v>
      </c>
      <c r="F11" s="15"/>
      <c r="G11" s="24">
        <f t="shared" si="3"/>
        <v>0</v>
      </c>
      <c r="H11" s="147"/>
      <c r="I11" s="148"/>
      <c r="J11" s="88" t="str">
        <f t="shared" si="4"/>
        <v>0:00</v>
      </c>
      <c r="K11" s="39"/>
      <c r="L11" s="42"/>
      <c r="M11" s="50"/>
      <c r="N11" s="90"/>
      <c r="O11" s="78" t="str">
        <f t="shared" si="1"/>
        <v/>
      </c>
      <c r="P11" s="79" t="str">
        <f t="shared" si="2"/>
        <v>0:00</v>
      </c>
      <c r="Q11" s="80" t="str">
        <f t="shared" si="5"/>
        <v>0:00</v>
      </c>
    </row>
    <row r="12" spans="1:17" ht="17.25" customHeight="1" x14ac:dyDescent="0.15">
      <c r="B12" s="112">
        <f t="shared" si="6"/>
        <v>42829</v>
      </c>
      <c r="C12" s="113"/>
      <c r="D12" s="15"/>
      <c r="E12" s="25" t="s">
        <v>1</v>
      </c>
      <c r="F12" s="26"/>
      <c r="G12" s="24">
        <f t="shared" si="3"/>
        <v>0</v>
      </c>
      <c r="H12" s="147"/>
      <c r="I12" s="148"/>
      <c r="J12" s="88" t="str">
        <f t="shared" si="4"/>
        <v>0:00</v>
      </c>
      <c r="K12" s="39"/>
      <c r="L12" s="42"/>
      <c r="M12" s="50"/>
      <c r="N12" s="90"/>
      <c r="O12" s="78" t="str">
        <f t="shared" si="1"/>
        <v/>
      </c>
      <c r="P12" s="79" t="str">
        <f t="shared" si="2"/>
        <v>0:00</v>
      </c>
      <c r="Q12" s="80" t="str">
        <f t="shared" si="5"/>
        <v>0:00</v>
      </c>
    </row>
    <row r="13" spans="1:17" ht="17.25" customHeight="1" x14ac:dyDescent="0.15">
      <c r="B13" s="112">
        <f t="shared" si="6"/>
        <v>42830</v>
      </c>
      <c r="C13" s="113"/>
      <c r="D13" s="15"/>
      <c r="E13" s="16" t="s">
        <v>1</v>
      </c>
      <c r="F13" s="15"/>
      <c r="G13" s="24">
        <f t="shared" si="3"/>
        <v>0</v>
      </c>
      <c r="H13" s="147"/>
      <c r="I13" s="148"/>
      <c r="J13" s="88" t="str">
        <f t="shared" si="4"/>
        <v>0:00</v>
      </c>
      <c r="K13" s="39"/>
      <c r="L13" s="42"/>
      <c r="M13" s="52"/>
      <c r="N13" s="90"/>
      <c r="O13" s="78" t="str">
        <f t="shared" si="1"/>
        <v/>
      </c>
      <c r="P13" s="79" t="str">
        <f t="shared" si="2"/>
        <v>0:00</v>
      </c>
      <c r="Q13" s="92" t="str">
        <f t="shared" si="5"/>
        <v>0:00</v>
      </c>
    </row>
    <row r="14" spans="1:17" ht="17.25" customHeight="1" x14ac:dyDescent="0.15">
      <c r="B14" s="112">
        <f t="shared" si="6"/>
        <v>42831</v>
      </c>
      <c r="C14" s="113"/>
      <c r="D14" s="15"/>
      <c r="E14" s="14" t="s">
        <v>1</v>
      </c>
      <c r="F14" s="15"/>
      <c r="G14" s="24">
        <f t="shared" si="3"/>
        <v>0</v>
      </c>
      <c r="H14" s="147"/>
      <c r="I14" s="148"/>
      <c r="J14" s="91" t="str">
        <f t="shared" si="4"/>
        <v>0:00</v>
      </c>
      <c r="K14" s="39"/>
      <c r="L14" s="42"/>
      <c r="M14" s="52"/>
      <c r="N14" s="90"/>
      <c r="O14" s="78" t="str">
        <f t="shared" si="1"/>
        <v/>
      </c>
      <c r="P14" s="79" t="str">
        <f t="shared" si="2"/>
        <v>0:00</v>
      </c>
      <c r="Q14" s="92" t="str">
        <f t="shared" si="5"/>
        <v>0:00</v>
      </c>
    </row>
    <row r="15" spans="1:17" ht="17.25" customHeight="1" x14ac:dyDescent="0.15">
      <c r="B15" s="112">
        <f t="shared" si="6"/>
        <v>42832</v>
      </c>
      <c r="C15" s="113"/>
      <c r="D15" s="15"/>
      <c r="E15" s="14" t="s">
        <v>1</v>
      </c>
      <c r="F15" s="15"/>
      <c r="G15" s="24">
        <f t="shared" si="3"/>
        <v>0</v>
      </c>
      <c r="H15" s="147"/>
      <c r="I15" s="148"/>
      <c r="J15" s="88" t="str">
        <f t="shared" si="4"/>
        <v>0:00</v>
      </c>
      <c r="K15" s="39"/>
      <c r="L15" s="42"/>
      <c r="M15" s="52"/>
      <c r="N15" s="90"/>
      <c r="O15" s="78" t="str">
        <f t="shared" si="1"/>
        <v/>
      </c>
      <c r="P15" s="79" t="str">
        <f t="shared" si="2"/>
        <v>0:00</v>
      </c>
      <c r="Q15" s="80" t="str">
        <f t="shared" si="5"/>
        <v>0:00</v>
      </c>
    </row>
    <row r="16" spans="1:17" ht="17.25" customHeight="1" x14ac:dyDescent="0.15">
      <c r="B16" s="112">
        <f t="shared" si="6"/>
        <v>42833</v>
      </c>
      <c r="C16" s="113"/>
      <c r="D16" s="15"/>
      <c r="E16" s="14" t="s">
        <v>1</v>
      </c>
      <c r="F16" s="15"/>
      <c r="G16" s="24">
        <f t="shared" si="3"/>
        <v>0</v>
      </c>
      <c r="H16" s="147"/>
      <c r="I16" s="148"/>
      <c r="J16" s="88" t="str">
        <f t="shared" si="4"/>
        <v>0:00</v>
      </c>
      <c r="K16" s="39"/>
      <c r="L16" s="42"/>
      <c r="M16" s="52"/>
      <c r="N16" s="90"/>
      <c r="O16" s="78" t="str">
        <f t="shared" si="1"/>
        <v/>
      </c>
      <c r="P16" s="79" t="str">
        <f t="shared" si="2"/>
        <v>0:00</v>
      </c>
      <c r="Q16" s="80" t="str">
        <f t="shared" si="5"/>
        <v>0:00</v>
      </c>
    </row>
    <row r="17" spans="2:17" ht="17.25" customHeight="1" x14ac:dyDescent="0.15">
      <c r="B17" s="112">
        <f t="shared" si="6"/>
        <v>42834</v>
      </c>
      <c r="C17" s="113"/>
      <c r="D17" s="15"/>
      <c r="E17" s="14" t="s">
        <v>1</v>
      </c>
      <c r="F17" s="15"/>
      <c r="G17" s="24">
        <f t="shared" si="3"/>
        <v>0</v>
      </c>
      <c r="H17" s="147"/>
      <c r="I17" s="148"/>
      <c r="J17" s="88" t="str">
        <f t="shared" si="4"/>
        <v>0:00</v>
      </c>
      <c r="K17" s="39"/>
      <c r="L17" s="42"/>
      <c r="M17" s="52"/>
      <c r="N17" s="90"/>
      <c r="O17" s="78" t="str">
        <f t="shared" si="1"/>
        <v/>
      </c>
      <c r="P17" s="79" t="str">
        <f t="shared" si="2"/>
        <v>0:00</v>
      </c>
      <c r="Q17" s="80" t="str">
        <f t="shared" si="5"/>
        <v>0:00</v>
      </c>
    </row>
    <row r="18" spans="2:17" ht="17.25" customHeight="1" x14ac:dyDescent="0.15">
      <c r="B18" s="112">
        <f t="shared" si="6"/>
        <v>42835</v>
      </c>
      <c r="C18" s="113"/>
      <c r="D18" s="15"/>
      <c r="E18" s="14" t="s">
        <v>1</v>
      </c>
      <c r="F18" s="15"/>
      <c r="G18" s="24">
        <f t="shared" si="3"/>
        <v>0</v>
      </c>
      <c r="H18" s="147"/>
      <c r="I18" s="148"/>
      <c r="J18" s="88" t="str">
        <f t="shared" si="4"/>
        <v>0:00</v>
      </c>
      <c r="K18" s="39"/>
      <c r="L18" s="42"/>
      <c r="M18" s="52"/>
      <c r="N18" s="90"/>
      <c r="O18" s="78" t="str">
        <f t="shared" si="1"/>
        <v/>
      </c>
      <c r="P18" s="79" t="str">
        <f t="shared" si="2"/>
        <v>0:00</v>
      </c>
      <c r="Q18" s="80" t="str">
        <f t="shared" si="5"/>
        <v>0:00</v>
      </c>
    </row>
    <row r="19" spans="2:17" ht="17.25" customHeight="1" x14ac:dyDescent="0.15">
      <c r="B19" s="112">
        <f t="shared" si="6"/>
        <v>42836</v>
      </c>
      <c r="C19" s="113"/>
      <c r="D19" s="15"/>
      <c r="E19" s="14" t="s">
        <v>1</v>
      </c>
      <c r="F19" s="15"/>
      <c r="G19" s="24">
        <f t="shared" si="3"/>
        <v>0</v>
      </c>
      <c r="H19" s="147"/>
      <c r="I19" s="148"/>
      <c r="J19" s="88" t="str">
        <f t="shared" si="4"/>
        <v>0:00</v>
      </c>
      <c r="K19" s="39"/>
      <c r="L19" s="42"/>
      <c r="M19" s="52"/>
      <c r="N19" s="90"/>
      <c r="O19" s="78" t="str">
        <f t="shared" si="1"/>
        <v/>
      </c>
      <c r="P19" s="79" t="str">
        <f t="shared" si="2"/>
        <v>0:00</v>
      </c>
      <c r="Q19" s="80" t="str">
        <f t="shared" si="5"/>
        <v>0:00</v>
      </c>
    </row>
    <row r="20" spans="2:17" ht="17.25" customHeight="1" x14ac:dyDescent="0.15">
      <c r="B20" s="112">
        <f t="shared" si="6"/>
        <v>42837</v>
      </c>
      <c r="C20" s="113"/>
      <c r="D20" s="15"/>
      <c r="E20" s="14" t="s">
        <v>1</v>
      </c>
      <c r="F20" s="15"/>
      <c r="G20" s="24">
        <f t="shared" si="3"/>
        <v>0</v>
      </c>
      <c r="H20" s="147"/>
      <c r="I20" s="148"/>
      <c r="J20" s="88" t="str">
        <f t="shared" si="4"/>
        <v>0:00</v>
      </c>
      <c r="K20" s="39"/>
      <c r="L20" s="42"/>
      <c r="M20" s="52"/>
      <c r="N20" s="90"/>
      <c r="O20" s="78" t="str">
        <f t="shared" si="1"/>
        <v/>
      </c>
      <c r="P20" s="79" t="str">
        <f t="shared" si="2"/>
        <v>0:00</v>
      </c>
      <c r="Q20" s="92" t="str">
        <f t="shared" si="5"/>
        <v>0:00</v>
      </c>
    </row>
    <row r="21" spans="2:17" ht="17.25" customHeight="1" x14ac:dyDescent="0.15">
      <c r="B21" s="112">
        <f t="shared" si="6"/>
        <v>42838</v>
      </c>
      <c r="C21" s="113"/>
      <c r="D21" s="15"/>
      <c r="E21" s="14" t="s">
        <v>1</v>
      </c>
      <c r="F21" s="15"/>
      <c r="G21" s="24">
        <f t="shared" si="3"/>
        <v>0</v>
      </c>
      <c r="H21" s="147"/>
      <c r="I21" s="148"/>
      <c r="J21" s="88" t="str">
        <f t="shared" si="4"/>
        <v>0:00</v>
      </c>
      <c r="K21" s="39"/>
      <c r="L21" s="42"/>
      <c r="M21" s="52"/>
      <c r="N21" s="90"/>
      <c r="O21" s="78" t="str">
        <f t="shared" si="1"/>
        <v/>
      </c>
      <c r="P21" s="79" t="str">
        <f t="shared" si="2"/>
        <v>0:00</v>
      </c>
      <c r="Q21" s="92" t="str">
        <f t="shared" si="5"/>
        <v>0:00</v>
      </c>
    </row>
    <row r="22" spans="2:17" ht="17.25" customHeight="1" x14ac:dyDescent="0.15">
      <c r="B22" s="112">
        <f t="shared" si="6"/>
        <v>42839</v>
      </c>
      <c r="C22" s="113"/>
      <c r="D22" s="15"/>
      <c r="E22" s="14" t="s">
        <v>1</v>
      </c>
      <c r="F22" s="15"/>
      <c r="G22" s="24">
        <f t="shared" si="3"/>
        <v>0</v>
      </c>
      <c r="H22" s="147"/>
      <c r="I22" s="148"/>
      <c r="J22" s="88" t="str">
        <f t="shared" si="4"/>
        <v>0:00</v>
      </c>
      <c r="K22" s="39"/>
      <c r="L22" s="42"/>
      <c r="M22" s="52"/>
      <c r="N22" s="70"/>
      <c r="O22" s="78" t="str">
        <f t="shared" si="1"/>
        <v/>
      </c>
      <c r="P22" s="79" t="str">
        <f t="shared" si="2"/>
        <v>0:00</v>
      </c>
      <c r="Q22" s="80" t="str">
        <f t="shared" si="5"/>
        <v>0:00</v>
      </c>
    </row>
    <row r="23" spans="2:17" ht="17.25" customHeight="1" x14ac:dyDescent="0.15">
      <c r="B23" s="112">
        <f t="shared" si="6"/>
        <v>42840</v>
      </c>
      <c r="C23" s="113"/>
      <c r="D23" s="15"/>
      <c r="E23" s="14" t="s">
        <v>1</v>
      </c>
      <c r="F23" s="15"/>
      <c r="G23" s="24">
        <f t="shared" si="3"/>
        <v>0</v>
      </c>
      <c r="H23" s="147"/>
      <c r="I23" s="148"/>
      <c r="J23" s="88" t="str">
        <f t="shared" si="4"/>
        <v>0:00</v>
      </c>
      <c r="K23" s="39"/>
      <c r="L23" s="42"/>
      <c r="M23" s="52"/>
      <c r="N23" s="70"/>
      <c r="O23" s="78" t="str">
        <f t="shared" si="1"/>
        <v/>
      </c>
      <c r="P23" s="79" t="str">
        <f t="shared" si="2"/>
        <v>0:00</v>
      </c>
      <c r="Q23" s="80" t="str">
        <f t="shared" si="5"/>
        <v>0:00</v>
      </c>
    </row>
    <row r="24" spans="2:17" ht="17.25" customHeight="1" x14ac:dyDescent="0.15">
      <c r="B24" s="112">
        <f t="shared" si="6"/>
        <v>42841</v>
      </c>
      <c r="C24" s="113"/>
      <c r="D24" s="15"/>
      <c r="E24" s="14" t="s">
        <v>1</v>
      </c>
      <c r="F24" s="15"/>
      <c r="G24" s="24">
        <f t="shared" si="3"/>
        <v>0</v>
      </c>
      <c r="H24" s="147"/>
      <c r="I24" s="148"/>
      <c r="J24" s="88" t="str">
        <f t="shared" si="4"/>
        <v>0:00</v>
      </c>
      <c r="K24" s="39"/>
      <c r="L24" s="42"/>
      <c r="M24" s="52"/>
      <c r="N24" s="70"/>
      <c r="O24" s="78" t="str">
        <f t="shared" si="1"/>
        <v/>
      </c>
      <c r="P24" s="79" t="str">
        <f t="shared" si="2"/>
        <v>0:00</v>
      </c>
      <c r="Q24" s="80" t="str">
        <f t="shared" si="5"/>
        <v>0:00</v>
      </c>
    </row>
    <row r="25" spans="2:17" ht="17.25" customHeight="1" x14ac:dyDescent="0.15">
      <c r="B25" s="112">
        <f t="shared" si="6"/>
        <v>42842</v>
      </c>
      <c r="C25" s="113"/>
      <c r="D25" s="15"/>
      <c r="E25" s="14" t="s">
        <v>1</v>
      </c>
      <c r="F25" s="15"/>
      <c r="G25" s="24">
        <f t="shared" si="3"/>
        <v>0</v>
      </c>
      <c r="H25" s="147"/>
      <c r="I25" s="148"/>
      <c r="J25" s="88" t="str">
        <f t="shared" si="4"/>
        <v>0:00</v>
      </c>
      <c r="K25" s="39"/>
      <c r="L25" s="42"/>
      <c r="M25" s="52"/>
      <c r="N25" s="70"/>
      <c r="O25" s="78" t="str">
        <f t="shared" si="1"/>
        <v/>
      </c>
      <c r="P25" s="79" t="str">
        <f t="shared" si="2"/>
        <v>0:00</v>
      </c>
      <c r="Q25" s="80" t="str">
        <f t="shared" si="5"/>
        <v>0:00</v>
      </c>
    </row>
    <row r="26" spans="2:17" ht="17.25" customHeight="1" x14ac:dyDescent="0.15">
      <c r="B26" s="112">
        <f t="shared" si="6"/>
        <v>42843</v>
      </c>
      <c r="C26" s="113"/>
      <c r="D26" s="15"/>
      <c r="E26" s="14" t="s">
        <v>1</v>
      </c>
      <c r="F26" s="15"/>
      <c r="G26" s="24">
        <f t="shared" si="3"/>
        <v>0</v>
      </c>
      <c r="H26" s="147"/>
      <c r="I26" s="148"/>
      <c r="J26" s="88" t="str">
        <f t="shared" si="4"/>
        <v>0:00</v>
      </c>
      <c r="K26" s="39"/>
      <c r="L26" s="42"/>
      <c r="M26" s="52"/>
      <c r="N26" s="70"/>
      <c r="O26" s="78" t="str">
        <f t="shared" si="1"/>
        <v/>
      </c>
      <c r="P26" s="79" t="str">
        <f t="shared" si="2"/>
        <v>0:00</v>
      </c>
      <c r="Q26" s="80" t="str">
        <f t="shared" si="5"/>
        <v>0:00</v>
      </c>
    </row>
    <row r="27" spans="2:17" ht="17.25" customHeight="1" x14ac:dyDescent="0.15">
      <c r="B27" s="112">
        <f t="shared" si="6"/>
        <v>42844</v>
      </c>
      <c r="C27" s="113"/>
      <c r="D27" s="15"/>
      <c r="E27" s="14" t="s">
        <v>1</v>
      </c>
      <c r="F27" s="15"/>
      <c r="G27" s="24">
        <f t="shared" si="3"/>
        <v>0</v>
      </c>
      <c r="H27" s="147"/>
      <c r="I27" s="148"/>
      <c r="J27" s="88" t="str">
        <f t="shared" si="4"/>
        <v>0:00</v>
      </c>
      <c r="K27" s="39"/>
      <c r="L27" s="42"/>
      <c r="M27" s="52"/>
      <c r="N27" s="90"/>
      <c r="O27" s="78" t="str">
        <f t="shared" si="1"/>
        <v/>
      </c>
      <c r="P27" s="79" t="str">
        <f t="shared" si="2"/>
        <v>0:00</v>
      </c>
      <c r="Q27" s="92" t="str">
        <f t="shared" si="5"/>
        <v>0:00</v>
      </c>
    </row>
    <row r="28" spans="2:17" ht="17.25" customHeight="1" x14ac:dyDescent="0.15">
      <c r="B28" s="112">
        <f t="shared" si="6"/>
        <v>42845</v>
      </c>
      <c r="C28" s="113"/>
      <c r="D28" s="15"/>
      <c r="E28" s="14" t="s">
        <v>1</v>
      </c>
      <c r="F28" s="15"/>
      <c r="G28" s="24">
        <f t="shared" si="3"/>
        <v>0</v>
      </c>
      <c r="H28" s="147"/>
      <c r="I28" s="148"/>
      <c r="J28" s="88" t="str">
        <f t="shared" si="4"/>
        <v>0:00</v>
      </c>
      <c r="K28" s="39"/>
      <c r="L28" s="42"/>
      <c r="M28" s="52"/>
      <c r="N28" s="90"/>
      <c r="O28" s="78" t="str">
        <f t="shared" si="1"/>
        <v/>
      </c>
      <c r="P28" s="79" t="str">
        <f t="shared" si="2"/>
        <v>0:00</v>
      </c>
      <c r="Q28" s="92" t="str">
        <f t="shared" si="5"/>
        <v>0:00</v>
      </c>
    </row>
    <row r="29" spans="2:17" ht="17.25" customHeight="1" x14ac:dyDescent="0.15">
      <c r="B29" s="112">
        <f t="shared" si="6"/>
        <v>42846</v>
      </c>
      <c r="C29" s="113"/>
      <c r="D29" s="15"/>
      <c r="E29" s="14" t="s">
        <v>1</v>
      </c>
      <c r="F29" s="15"/>
      <c r="G29" s="24">
        <f t="shared" si="3"/>
        <v>0</v>
      </c>
      <c r="H29" s="147"/>
      <c r="I29" s="148"/>
      <c r="J29" s="88" t="str">
        <f t="shared" si="4"/>
        <v>0:00</v>
      </c>
      <c r="K29" s="39"/>
      <c r="L29" s="42"/>
      <c r="M29" s="52"/>
      <c r="N29" s="90"/>
      <c r="O29" s="78" t="str">
        <f t="shared" si="1"/>
        <v/>
      </c>
      <c r="P29" s="79" t="str">
        <f t="shared" si="2"/>
        <v>0:00</v>
      </c>
      <c r="Q29" s="80" t="str">
        <f t="shared" si="5"/>
        <v>0:00</v>
      </c>
    </row>
    <row r="30" spans="2:17" ht="17.25" customHeight="1" x14ac:dyDescent="0.15">
      <c r="B30" s="112">
        <f t="shared" si="6"/>
        <v>42847</v>
      </c>
      <c r="C30" s="113"/>
      <c r="D30" s="15"/>
      <c r="E30" s="14" t="s">
        <v>1</v>
      </c>
      <c r="F30" s="15"/>
      <c r="G30" s="24">
        <f t="shared" si="3"/>
        <v>0</v>
      </c>
      <c r="H30" s="147"/>
      <c r="I30" s="148"/>
      <c r="J30" s="88" t="str">
        <f t="shared" si="4"/>
        <v>0:00</v>
      </c>
      <c r="K30" s="39"/>
      <c r="L30" s="42"/>
      <c r="M30" s="52"/>
      <c r="N30" s="90"/>
      <c r="O30" s="78" t="str">
        <f t="shared" si="1"/>
        <v/>
      </c>
      <c r="P30" s="79" t="str">
        <f t="shared" si="2"/>
        <v>0:00</v>
      </c>
      <c r="Q30" s="80" t="str">
        <f t="shared" si="5"/>
        <v>0:00</v>
      </c>
    </row>
    <row r="31" spans="2:17" ht="17.25" customHeight="1" x14ac:dyDescent="0.15">
      <c r="B31" s="112">
        <f t="shared" si="6"/>
        <v>42848</v>
      </c>
      <c r="C31" s="113"/>
      <c r="D31" s="15"/>
      <c r="E31" s="14" t="s">
        <v>1</v>
      </c>
      <c r="F31" s="15"/>
      <c r="G31" s="24">
        <f t="shared" si="3"/>
        <v>0</v>
      </c>
      <c r="H31" s="147"/>
      <c r="I31" s="148"/>
      <c r="J31" s="88" t="str">
        <f t="shared" si="4"/>
        <v>0:00</v>
      </c>
      <c r="K31" s="39"/>
      <c r="L31" s="42"/>
      <c r="M31" s="52"/>
      <c r="N31" s="90"/>
      <c r="O31" s="78" t="str">
        <f t="shared" si="1"/>
        <v/>
      </c>
      <c r="P31" s="79" t="str">
        <f t="shared" si="2"/>
        <v>0:00</v>
      </c>
      <c r="Q31" s="80" t="str">
        <f t="shared" si="5"/>
        <v>0:00</v>
      </c>
    </row>
    <row r="32" spans="2:17" ht="17.25" customHeight="1" x14ac:dyDescent="0.15">
      <c r="B32" s="112">
        <f t="shared" si="6"/>
        <v>42849</v>
      </c>
      <c r="C32" s="113"/>
      <c r="D32" s="15"/>
      <c r="E32" s="14" t="s">
        <v>1</v>
      </c>
      <c r="F32" s="15"/>
      <c r="G32" s="24">
        <f t="shared" si="3"/>
        <v>0</v>
      </c>
      <c r="H32" s="147"/>
      <c r="I32" s="148"/>
      <c r="J32" s="88" t="str">
        <f t="shared" si="4"/>
        <v>0:00</v>
      </c>
      <c r="K32" s="39"/>
      <c r="L32" s="42"/>
      <c r="M32" s="52"/>
      <c r="N32" s="90"/>
      <c r="O32" s="78" t="str">
        <f t="shared" si="1"/>
        <v/>
      </c>
      <c r="P32" s="79" t="str">
        <f t="shared" si="2"/>
        <v>0:00</v>
      </c>
      <c r="Q32" s="80" t="str">
        <f t="shared" si="5"/>
        <v>0:00</v>
      </c>
    </row>
    <row r="33" spans="1:17" ht="17.25" customHeight="1" x14ac:dyDescent="0.15">
      <c r="B33" s="112">
        <f t="shared" si="6"/>
        <v>42850</v>
      </c>
      <c r="C33" s="113"/>
      <c r="D33" s="15"/>
      <c r="E33" s="14" t="s">
        <v>1</v>
      </c>
      <c r="F33" s="15"/>
      <c r="G33" s="24">
        <f t="shared" si="3"/>
        <v>0</v>
      </c>
      <c r="H33" s="147"/>
      <c r="I33" s="148"/>
      <c r="J33" s="88" t="str">
        <f t="shared" si="4"/>
        <v>0:00</v>
      </c>
      <c r="K33" s="39"/>
      <c r="L33" s="42"/>
      <c r="M33" s="52"/>
      <c r="N33" s="90"/>
      <c r="O33" s="78" t="str">
        <f t="shared" si="1"/>
        <v/>
      </c>
      <c r="P33" s="79" t="str">
        <f t="shared" si="2"/>
        <v>0:00</v>
      </c>
      <c r="Q33" s="80" t="str">
        <f t="shared" si="5"/>
        <v>0:00</v>
      </c>
    </row>
    <row r="34" spans="1:17" ht="17.25" customHeight="1" x14ac:dyDescent="0.15">
      <c r="B34" s="112">
        <f t="shared" si="6"/>
        <v>42851</v>
      </c>
      <c r="C34" s="113"/>
      <c r="D34" s="15"/>
      <c r="E34" s="14" t="s">
        <v>1</v>
      </c>
      <c r="F34" s="15"/>
      <c r="G34" s="24">
        <f t="shared" si="3"/>
        <v>0</v>
      </c>
      <c r="H34" s="147"/>
      <c r="I34" s="148"/>
      <c r="J34" s="88" t="str">
        <f t="shared" si="4"/>
        <v>0:00</v>
      </c>
      <c r="K34" s="39"/>
      <c r="L34" s="42"/>
      <c r="M34" s="52"/>
      <c r="N34" s="90"/>
      <c r="O34" s="78" t="str">
        <f t="shared" si="1"/>
        <v/>
      </c>
      <c r="P34" s="79" t="str">
        <f t="shared" si="2"/>
        <v>0:00</v>
      </c>
      <c r="Q34" s="92" t="str">
        <f t="shared" si="5"/>
        <v>0:00</v>
      </c>
    </row>
    <row r="35" spans="1:17" ht="17.25" customHeight="1" x14ac:dyDescent="0.15">
      <c r="B35" s="112">
        <f t="shared" si="6"/>
        <v>42852</v>
      </c>
      <c r="C35" s="113"/>
      <c r="D35" s="15"/>
      <c r="E35" s="14" t="s">
        <v>1</v>
      </c>
      <c r="F35" s="15"/>
      <c r="G35" s="24">
        <f t="shared" si="3"/>
        <v>0</v>
      </c>
      <c r="H35" s="147"/>
      <c r="I35" s="148"/>
      <c r="J35" s="88" t="str">
        <f t="shared" si="4"/>
        <v>0:00</v>
      </c>
      <c r="K35" s="39"/>
      <c r="L35" s="42"/>
      <c r="M35" s="52"/>
      <c r="N35" s="90"/>
      <c r="O35" s="78" t="str">
        <f t="shared" si="1"/>
        <v/>
      </c>
      <c r="P35" s="79" t="str">
        <f t="shared" si="2"/>
        <v>0:00</v>
      </c>
      <c r="Q35" s="92" t="str">
        <f t="shared" si="5"/>
        <v>0:00</v>
      </c>
    </row>
    <row r="36" spans="1:17" ht="17.25" customHeight="1" x14ac:dyDescent="0.15">
      <c r="B36" s="112">
        <f t="shared" si="6"/>
        <v>42853</v>
      </c>
      <c r="C36" s="113"/>
      <c r="D36" s="15"/>
      <c r="E36" s="14" t="s">
        <v>1</v>
      </c>
      <c r="F36" s="15"/>
      <c r="G36" s="24">
        <f t="shared" si="3"/>
        <v>0</v>
      </c>
      <c r="H36" s="147"/>
      <c r="I36" s="148"/>
      <c r="J36" s="88" t="str">
        <f t="shared" si="4"/>
        <v>0:00</v>
      </c>
      <c r="K36" s="39"/>
      <c r="L36" s="42"/>
      <c r="M36" s="52"/>
      <c r="N36" s="90"/>
      <c r="O36" s="78" t="str">
        <f t="shared" si="1"/>
        <v/>
      </c>
      <c r="P36" s="79" t="str">
        <f t="shared" si="2"/>
        <v>0:00</v>
      </c>
      <c r="Q36" s="80" t="str">
        <f t="shared" si="5"/>
        <v>0:00</v>
      </c>
    </row>
    <row r="37" spans="1:17" ht="17.25" customHeight="1" x14ac:dyDescent="0.15">
      <c r="B37" s="112">
        <f t="shared" si="6"/>
        <v>42854</v>
      </c>
      <c r="C37" s="113"/>
      <c r="D37" s="15"/>
      <c r="E37" s="14" t="s">
        <v>1</v>
      </c>
      <c r="F37" s="15"/>
      <c r="G37" s="24">
        <f t="shared" si="3"/>
        <v>0</v>
      </c>
      <c r="H37" s="147"/>
      <c r="I37" s="148"/>
      <c r="J37" s="88" t="str">
        <f t="shared" si="4"/>
        <v>0:00</v>
      </c>
      <c r="K37" s="39"/>
      <c r="L37" s="42"/>
      <c r="M37" s="52"/>
      <c r="N37" s="90"/>
      <c r="O37" s="78" t="str">
        <f t="shared" si="1"/>
        <v/>
      </c>
      <c r="P37" s="79" t="str">
        <f t="shared" si="2"/>
        <v>0:00</v>
      </c>
      <c r="Q37" s="80" t="str">
        <f t="shared" si="5"/>
        <v>0:00</v>
      </c>
    </row>
    <row r="38" spans="1:17" ht="17.25" customHeight="1" x14ac:dyDescent="0.15">
      <c r="B38" s="112">
        <f t="shared" si="6"/>
        <v>42855</v>
      </c>
      <c r="C38" s="113"/>
      <c r="D38" s="15"/>
      <c r="E38" s="14" t="s">
        <v>1</v>
      </c>
      <c r="F38" s="15"/>
      <c r="G38" s="24">
        <f t="shared" si="3"/>
        <v>0</v>
      </c>
      <c r="H38" s="147"/>
      <c r="I38" s="148"/>
      <c r="J38" s="88" t="str">
        <f t="shared" si="4"/>
        <v>0:00</v>
      </c>
      <c r="K38" s="39"/>
      <c r="L38" s="42"/>
      <c r="M38" s="52"/>
      <c r="N38" s="90"/>
      <c r="O38" s="78" t="str">
        <f t="shared" si="1"/>
        <v/>
      </c>
      <c r="P38" s="79" t="str">
        <f t="shared" si="2"/>
        <v>0:00</v>
      </c>
      <c r="Q38" s="80" t="str">
        <f t="shared" si="5"/>
        <v>0:00</v>
      </c>
    </row>
    <row r="39" spans="1:17" ht="17.25" customHeight="1" thickBot="1" x14ac:dyDescent="0.2">
      <c r="B39" s="168">
        <f t="shared" si="6"/>
        <v>42856</v>
      </c>
      <c r="C39" s="169"/>
      <c r="D39" s="13"/>
      <c r="E39" s="12" t="s">
        <v>1</v>
      </c>
      <c r="F39" s="13"/>
      <c r="G39" s="13">
        <f t="shared" si="3"/>
        <v>0</v>
      </c>
      <c r="H39" s="157"/>
      <c r="I39" s="158"/>
      <c r="J39" s="87" t="str">
        <f t="shared" si="4"/>
        <v>0:00</v>
      </c>
      <c r="K39" s="39"/>
      <c r="L39" s="40"/>
      <c r="M39" s="53"/>
      <c r="N39" s="90"/>
      <c r="O39" s="81" t="str">
        <f t="shared" si="1"/>
        <v/>
      </c>
      <c r="P39" s="82" t="str">
        <f t="shared" si="2"/>
        <v>0:00</v>
      </c>
      <c r="Q39" s="83" t="str">
        <f t="shared" si="5"/>
        <v>0:00</v>
      </c>
    </row>
    <row r="40" spans="1:17" ht="13.5" customHeight="1" x14ac:dyDescent="0.15">
      <c r="B40" s="17"/>
      <c r="C40" s="127" t="s">
        <v>22</v>
      </c>
      <c r="D40" s="127"/>
      <c r="E40" s="44" t="s">
        <v>21</v>
      </c>
      <c r="N40" s="1"/>
      <c r="O40" s="1"/>
      <c r="P40" s="71"/>
      <c r="Q40" s="69"/>
    </row>
    <row r="41" spans="1:17" ht="18" customHeight="1" x14ac:dyDescent="0.15">
      <c r="A41" s="2"/>
      <c r="B41" s="120" t="s">
        <v>34</v>
      </c>
      <c r="C41" s="121"/>
      <c r="D41" s="121"/>
      <c r="E41" s="45">
        <v>20</v>
      </c>
      <c r="F41" s="27" t="s">
        <v>6</v>
      </c>
      <c r="G41" s="28">
        <v>0.35416666666666669</v>
      </c>
      <c r="H41" s="66" t="s">
        <v>15</v>
      </c>
      <c r="I41" s="159"/>
      <c r="J41" s="160"/>
      <c r="K41" s="160"/>
      <c r="L41" s="160"/>
      <c r="M41" s="161"/>
      <c r="Q41" s="69"/>
    </row>
    <row r="42" spans="1:17" ht="18" customHeight="1" x14ac:dyDescent="0.15">
      <c r="A42" s="2"/>
      <c r="B42" s="122" t="s">
        <v>7</v>
      </c>
      <c r="C42" s="123"/>
      <c r="D42" s="123"/>
      <c r="E42" s="124"/>
      <c r="F42" s="125">
        <f>E41*G41</f>
        <v>7.0833333333333339</v>
      </c>
      <c r="G42" s="126"/>
      <c r="H42" s="31"/>
      <c r="I42" s="162"/>
      <c r="J42" s="163"/>
      <c r="K42" s="163"/>
      <c r="L42" s="163"/>
      <c r="M42" s="164"/>
    </row>
    <row r="43" spans="1:17" ht="13.5" customHeight="1" x14ac:dyDescent="0.15">
      <c r="A43" s="2"/>
      <c r="B43" s="5"/>
      <c r="C43" s="5"/>
      <c r="D43" s="5"/>
      <c r="E43" s="5"/>
      <c r="F43" s="7"/>
      <c r="G43" s="7"/>
      <c r="H43" s="7"/>
      <c r="I43" s="162"/>
      <c r="J43" s="163"/>
      <c r="K43" s="163"/>
      <c r="L43" s="163"/>
      <c r="M43" s="164"/>
    </row>
    <row r="44" spans="1:17" ht="13.5" customHeight="1" x14ac:dyDescent="0.15">
      <c r="B44" s="153" t="s">
        <v>58</v>
      </c>
      <c r="C44" s="154"/>
      <c r="D44" s="154"/>
      <c r="E44" s="154"/>
      <c r="F44" s="154"/>
      <c r="G44" s="154"/>
      <c r="H44" s="155"/>
      <c r="I44" s="162"/>
      <c r="J44" s="163"/>
      <c r="K44" s="163"/>
      <c r="L44" s="163"/>
      <c r="M44" s="164"/>
    </row>
    <row r="45" spans="1:17" x14ac:dyDescent="0.15">
      <c r="B45" s="154"/>
      <c r="C45" s="154"/>
      <c r="D45" s="154"/>
      <c r="E45" s="154"/>
      <c r="F45" s="154"/>
      <c r="G45" s="154"/>
      <c r="H45" s="155"/>
      <c r="I45" s="165"/>
      <c r="J45" s="166"/>
      <c r="K45" s="166"/>
      <c r="L45" s="166"/>
      <c r="M45" s="167"/>
    </row>
    <row r="46" spans="1:17" ht="13.5" customHeight="1" x14ac:dyDescent="0.15">
      <c r="B46" s="153" t="s">
        <v>45</v>
      </c>
      <c r="C46" s="153"/>
      <c r="D46" s="153"/>
      <c r="E46" s="153"/>
      <c r="F46" s="153"/>
      <c r="G46" s="153"/>
      <c r="H46" s="156"/>
      <c r="I46" s="109" t="s">
        <v>59</v>
      </c>
      <c r="J46" s="110"/>
      <c r="K46" s="110"/>
      <c r="L46" s="110"/>
      <c r="M46" s="110"/>
    </row>
    <row r="47" spans="1:17" ht="13.5" customHeight="1" x14ac:dyDescent="0.15">
      <c r="B47" s="153"/>
      <c r="C47" s="153"/>
      <c r="D47" s="153"/>
      <c r="E47" s="153"/>
      <c r="F47" s="153"/>
      <c r="G47" s="153"/>
      <c r="H47" s="156"/>
      <c r="I47" s="111"/>
      <c r="J47" s="111"/>
      <c r="K47" s="111"/>
      <c r="L47" s="111"/>
      <c r="M47" s="111"/>
    </row>
    <row r="48" spans="1:17" ht="13.5" customHeight="1" x14ac:dyDescent="0.15">
      <c r="B48" s="59" t="s">
        <v>52</v>
      </c>
      <c r="C48" s="84"/>
      <c r="D48" s="84"/>
      <c r="E48" s="84"/>
      <c r="F48" s="84"/>
      <c r="G48" s="84"/>
      <c r="H48" s="85"/>
      <c r="I48" s="95" t="s">
        <v>56</v>
      </c>
      <c r="J48" s="60"/>
      <c r="K48" s="60"/>
      <c r="L48" s="60"/>
      <c r="M48" s="60"/>
    </row>
    <row r="49" spans="2:13" ht="12.75" customHeight="1" x14ac:dyDescent="0.15">
      <c r="B49" s="43" t="s">
        <v>57</v>
      </c>
      <c r="C49" s="58"/>
      <c r="D49" s="58"/>
      <c r="E49" s="58"/>
      <c r="F49" s="58"/>
      <c r="G49" s="58"/>
      <c r="H49" s="62"/>
      <c r="I49" s="95" t="s">
        <v>55</v>
      </c>
      <c r="J49" s="86"/>
      <c r="K49" s="60"/>
      <c r="L49" s="60"/>
      <c r="M49" s="60"/>
    </row>
    <row r="50" spans="2:13" x14ac:dyDescent="0.15">
      <c r="B50" s="43" t="s">
        <v>53</v>
      </c>
      <c r="C50" s="43"/>
      <c r="D50" s="43"/>
      <c r="E50" s="43"/>
      <c r="F50" s="43"/>
      <c r="G50" s="43"/>
      <c r="H50" s="43"/>
      <c r="I50" s="68" t="s">
        <v>44</v>
      </c>
      <c r="M50" s="2"/>
    </row>
    <row r="52" spans="2:13" x14ac:dyDescent="0.15">
      <c r="I52" s="2"/>
    </row>
  </sheetData>
  <mergeCells count="82">
    <mergeCell ref="L2:M2"/>
    <mergeCell ref="L3:M3"/>
    <mergeCell ref="B5:D5"/>
    <mergeCell ref="B8:C8"/>
    <mergeCell ref="B9:C9"/>
    <mergeCell ref="G2:H2"/>
    <mergeCell ref="E3:F3"/>
    <mergeCell ref="G3:H3"/>
    <mergeCell ref="B7:C7"/>
    <mergeCell ref="L7:M7"/>
    <mergeCell ref="B10:C10"/>
    <mergeCell ref="B11:C11"/>
    <mergeCell ref="B12:C12"/>
    <mergeCell ref="H11:I11"/>
    <mergeCell ref="H12:I12"/>
    <mergeCell ref="B13:C13"/>
    <mergeCell ref="B14:C14"/>
    <mergeCell ref="B15:C15"/>
    <mergeCell ref="H13:I13"/>
    <mergeCell ref="H14:I14"/>
    <mergeCell ref="H15:I15"/>
    <mergeCell ref="B16:C16"/>
    <mergeCell ref="B17:C17"/>
    <mergeCell ref="B18:C18"/>
    <mergeCell ref="H16:I16"/>
    <mergeCell ref="H17:I17"/>
    <mergeCell ref="H18:I18"/>
    <mergeCell ref="B19:C19"/>
    <mergeCell ref="B20:C20"/>
    <mergeCell ref="B21:C21"/>
    <mergeCell ref="H19:I19"/>
    <mergeCell ref="H20:I20"/>
    <mergeCell ref="H21:I21"/>
    <mergeCell ref="B22:C22"/>
    <mergeCell ref="B23:C23"/>
    <mergeCell ref="B24:C24"/>
    <mergeCell ref="H22:I22"/>
    <mergeCell ref="H23:I23"/>
    <mergeCell ref="H24:I24"/>
    <mergeCell ref="B25:C25"/>
    <mergeCell ref="B26:C26"/>
    <mergeCell ref="B27:C27"/>
    <mergeCell ref="H25:I25"/>
    <mergeCell ref="H26:I26"/>
    <mergeCell ref="H27:I27"/>
    <mergeCell ref="B28:C28"/>
    <mergeCell ref="B29:C29"/>
    <mergeCell ref="B30:C30"/>
    <mergeCell ref="H28:I28"/>
    <mergeCell ref="H29:I29"/>
    <mergeCell ref="H30:I30"/>
    <mergeCell ref="B31:C31"/>
    <mergeCell ref="B36:C36"/>
    <mergeCell ref="B37:C37"/>
    <mergeCell ref="B32:C32"/>
    <mergeCell ref="B33:C33"/>
    <mergeCell ref="B34:C34"/>
    <mergeCell ref="H31:I31"/>
    <mergeCell ref="H32:I32"/>
    <mergeCell ref="H33:I33"/>
    <mergeCell ref="H34:I34"/>
    <mergeCell ref="O5:Q5"/>
    <mergeCell ref="H7:I7"/>
    <mergeCell ref="H8:I8"/>
    <mergeCell ref="H9:I9"/>
    <mergeCell ref="H10:I10"/>
    <mergeCell ref="I41:M45"/>
    <mergeCell ref="B46:H47"/>
    <mergeCell ref="I46:M47"/>
    <mergeCell ref="H35:I35"/>
    <mergeCell ref="H36:I36"/>
    <mergeCell ref="H37:I37"/>
    <mergeCell ref="H38:I38"/>
    <mergeCell ref="H39:I39"/>
    <mergeCell ref="B41:D41"/>
    <mergeCell ref="B42:E42"/>
    <mergeCell ref="F42:G42"/>
    <mergeCell ref="B44:H45"/>
    <mergeCell ref="B38:C38"/>
    <mergeCell ref="B39:C39"/>
    <mergeCell ref="C40:D40"/>
    <mergeCell ref="B35:C35"/>
  </mergeCells>
  <phoneticPr fontId="1"/>
  <pageMargins left="0.7" right="0.7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view="pageBreakPreview" zoomScaleNormal="100" zoomScaleSheetLayoutView="100" workbookViewId="0">
      <pane xSplit="3" ySplit="8" topLeftCell="D9" activePane="bottomRight" state="frozen"/>
      <selection pane="topRight" activeCell="D1" sqref="D1"/>
      <selection pane="bottomLeft" activeCell="A10" sqref="A10"/>
      <selection pane="bottomRight" activeCell="I5" sqref="I5"/>
    </sheetView>
  </sheetViews>
  <sheetFormatPr defaultRowHeight="13.5" x14ac:dyDescent="0.15"/>
  <cols>
    <col min="1" max="1" width="0.625" customWidth="1"/>
    <col min="2" max="2" width="5.625" customWidth="1"/>
    <col min="3" max="3" width="3.75" customWidth="1"/>
    <col min="4" max="4" width="7.25" customWidth="1"/>
    <col min="5" max="5" width="3.625" style="1" customWidth="1"/>
    <col min="6" max="6" width="7.25" customWidth="1"/>
    <col min="7" max="7" width="7.875" customWidth="1"/>
    <col min="8" max="8" width="7.125" customWidth="1"/>
    <col min="9" max="9" width="22.5" customWidth="1"/>
    <col min="10" max="10" width="7.25" style="1" customWidth="1"/>
    <col min="11" max="11" width="1.125" customWidth="1"/>
    <col min="12" max="12" width="6.625" customWidth="1"/>
    <col min="13" max="13" width="10.5" customWidth="1"/>
    <col min="14" max="14" width="7.625" customWidth="1"/>
    <col min="15" max="17" width="11.875" customWidth="1"/>
  </cols>
  <sheetData>
    <row r="1" spans="1:17" ht="7.5" customHeight="1" thickBot="1" x14ac:dyDescent="0.2"/>
    <row r="2" spans="1:17" ht="18" customHeight="1" x14ac:dyDescent="0.15">
      <c r="B2" s="65" t="s">
        <v>5</v>
      </c>
      <c r="C2" s="4"/>
      <c r="G2" s="116" t="s">
        <v>40</v>
      </c>
      <c r="H2" s="117"/>
      <c r="I2" s="19" t="s">
        <v>41</v>
      </c>
      <c r="L2" s="116" t="s">
        <v>20</v>
      </c>
      <c r="M2" s="117"/>
    </row>
    <row r="3" spans="1:17" ht="18.75" customHeight="1" thickBot="1" x14ac:dyDescent="0.2">
      <c r="E3" s="131"/>
      <c r="F3" s="132"/>
      <c r="G3" s="139">
        <f>SUM(G9:G39)</f>
        <v>0</v>
      </c>
      <c r="H3" s="140">
        <f t="shared" ref="H3" si="0">SUM(F9:F39)</f>
        <v>0</v>
      </c>
      <c r="I3" s="20">
        <f>SUM(J9:J39)</f>
        <v>0</v>
      </c>
      <c r="L3" s="118">
        <f>SUM(L9:L39)</f>
        <v>0</v>
      </c>
      <c r="M3" s="119"/>
    </row>
    <row r="4" spans="1:17" ht="11.25" customHeight="1" x14ac:dyDescent="0.15">
      <c r="B4" s="32"/>
      <c r="C4" s="32"/>
      <c r="D4" s="32"/>
      <c r="J4" s="21"/>
      <c r="K4" s="21"/>
      <c r="L4" s="21"/>
    </row>
    <row r="5" spans="1:17" ht="16.5" customHeight="1" x14ac:dyDescent="0.15">
      <c r="A5" s="33"/>
      <c r="B5" s="128">
        <v>42856</v>
      </c>
      <c r="C5" s="129"/>
      <c r="D5" s="130"/>
      <c r="E5" s="34"/>
      <c r="F5" s="30" t="s">
        <v>18</v>
      </c>
      <c r="G5" s="30"/>
      <c r="H5" s="30" t="s">
        <v>17</v>
      </c>
      <c r="I5" s="29"/>
      <c r="J5" s="30"/>
      <c r="K5" s="37"/>
      <c r="L5" s="37"/>
      <c r="O5" s="108" t="s">
        <v>54</v>
      </c>
      <c r="P5" s="108"/>
      <c r="Q5" s="108"/>
    </row>
    <row r="6" spans="1:17" ht="8.25" customHeight="1" thickBot="1" x14ac:dyDescent="0.2">
      <c r="B6" s="3"/>
      <c r="D6" s="6"/>
      <c r="E6" s="35"/>
      <c r="F6" s="6"/>
      <c r="G6" s="6"/>
      <c r="H6" s="6"/>
      <c r="I6" s="6"/>
    </row>
    <row r="7" spans="1:17" ht="30" customHeight="1" x14ac:dyDescent="0.15">
      <c r="A7" s="2"/>
      <c r="B7" s="137" t="s">
        <v>16</v>
      </c>
      <c r="C7" s="138"/>
      <c r="D7" s="36" t="s">
        <v>0</v>
      </c>
      <c r="E7" s="36" t="s">
        <v>2</v>
      </c>
      <c r="F7" s="36" t="s">
        <v>3</v>
      </c>
      <c r="G7" s="36" t="s">
        <v>4</v>
      </c>
      <c r="H7" s="141" t="s">
        <v>8</v>
      </c>
      <c r="I7" s="142"/>
      <c r="J7" s="63" t="s">
        <v>42</v>
      </c>
      <c r="K7" s="38"/>
      <c r="L7" s="149" t="s">
        <v>37</v>
      </c>
      <c r="M7" s="150"/>
      <c r="N7" s="72"/>
      <c r="O7" s="73" t="s">
        <v>61</v>
      </c>
      <c r="P7" s="74" t="s">
        <v>62</v>
      </c>
      <c r="Q7" s="75" t="s">
        <v>63</v>
      </c>
    </row>
    <row r="8" spans="1:17" ht="20.25" customHeight="1" thickBot="1" x14ac:dyDescent="0.2">
      <c r="A8" s="2"/>
      <c r="B8" s="133"/>
      <c r="C8" s="134"/>
      <c r="D8" s="22">
        <v>0.34027777777777773</v>
      </c>
      <c r="E8" s="23"/>
      <c r="F8" s="22">
        <v>0.69444444444444453</v>
      </c>
      <c r="G8" s="22">
        <v>0.35416666666666669</v>
      </c>
      <c r="H8" s="143"/>
      <c r="I8" s="144"/>
      <c r="J8" s="18"/>
      <c r="K8" s="46"/>
      <c r="L8" s="47" t="s">
        <v>32</v>
      </c>
      <c r="M8" s="48" t="s">
        <v>8</v>
      </c>
      <c r="N8" s="1"/>
      <c r="O8" s="76"/>
      <c r="P8" s="77"/>
      <c r="Q8" s="33"/>
    </row>
    <row r="9" spans="1:17" ht="17.25" customHeight="1" x14ac:dyDescent="0.15">
      <c r="B9" s="135">
        <f>B5</f>
        <v>42856</v>
      </c>
      <c r="C9" s="136"/>
      <c r="D9" s="24"/>
      <c r="E9" s="16" t="s">
        <v>1</v>
      </c>
      <c r="F9" s="24"/>
      <c r="G9" s="24">
        <f>F9-D9</f>
        <v>0</v>
      </c>
      <c r="H9" s="151"/>
      <c r="I9" s="152"/>
      <c r="J9" s="89" t="str">
        <f>Q9</f>
        <v>0:00</v>
      </c>
      <c r="K9" s="39"/>
      <c r="L9" s="41"/>
      <c r="M9" s="49"/>
      <c r="N9" s="70"/>
      <c r="O9" s="78" t="str">
        <f t="shared" ref="O9:O39" si="1">IF(D9="","",D9)</f>
        <v/>
      </c>
      <c r="P9" s="79" t="str">
        <f t="shared" ref="P9:P39" si="2">IF(O9="","0:00",G9)</f>
        <v>0:00</v>
      </c>
      <c r="Q9" s="80" t="str">
        <f>IF(P9="0:00","0:00",IF(D9&lt;$D$8,$D$8-D9,0)+IF(F9&gt;$F$8,F9-$F$8,0))</f>
        <v>0:00</v>
      </c>
    </row>
    <row r="10" spans="1:17" ht="17.25" customHeight="1" x14ac:dyDescent="0.15">
      <c r="B10" s="112">
        <f>B9+1</f>
        <v>42857</v>
      </c>
      <c r="C10" s="113"/>
      <c r="D10" s="15"/>
      <c r="E10" s="14" t="s">
        <v>1</v>
      </c>
      <c r="F10" s="15"/>
      <c r="G10" s="24">
        <f t="shared" ref="G10:G39" si="3">F10-D10</f>
        <v>0</v>
      </c>
      <c r="H10" s="147"/>
      <c r="I10" s="148"/>
      <c r="J10" s="88" t="str">
        <f t="shared" ref="J10:J39" si="4">Q10</f>
        <v>0:00</v>
      </c>
      <c r="K10" s="39">
        <v>30</v>
      </c>
      <c r="L10" s="42"/>
      <c r="M10" s="50"/>
      <c r="N10" s="70"/>
      <c r="O10" s="78" t="str">
        <f t="shared" si="1"/>
        <v/>
      </c>
      <c r="P10" s="79" t="str">
        <f t="shared" si="2"/>
        <v>0:00</v>
      </c>
      <c r="Q10" s="80" t="str">
        <f t="shared" ref="Q10:Q39" si="5">IF(P10="0:00","0:00",IF(D10&lt;$D$8,$D$8-D10,0)+IF(F10&gt;$F$8,F10-$F$8,0))</f>
        <v>0:00</v>
      </c>
    </row>
    <row r="11" spans="1:17" ht="17.25" customHeight="1" x14ac:dyDescent="0.15">
      <c r="B11" s="112">
        <f t="shared" ref="B11:B39" si="6">B10+1</f>
        <v>42858</v>
      </c>
      <c r="C11" s="113"/>
      <c r="D11" s="15"/>
      <c r="E11" s="14" t="s">
        <v>1</v>
      </c>
      <c r="F11" s="15"/>
      <c r="G11" s="24">
        <f t="shared" si="3"/>
        <v>0</v>
      </c>
      <c r="H11" s="147"/>
      <c r="I11" s="148"/>
      <c r="J11" s="88" t="str">
        <f t="shared" si="4"/>
        <v>0:00</v>
      </c>
      <c r="K11" s="39"/>
      <c r="L11" s="42"/>
      <c r="M11" s="50"/>
      <c r="N11" s="90"/>
      <c r="O11" s="78" t="str">
        <f t="shared" si="1"/>
        <v/>
      </c>
      <c r="P11" s="79" t="str">
        <f t="shared" si="2"/>
        <v>0:00</v>
      </c>
      <c r="Q11" s="80" t="str">
        <f t="shared" si="5"/>
        <v>0:00</v>
      </c>
    </row>
    <row r="12" spans="1:17" ht="17.25" customHeight="1" x14ac:dyDescent="0.15">
      <c r="B12" s="112">
        <f t="shared" si="6"/>
        <v>42859</v>
      </c>
      <c r="C12" s="113"/>
      <c r="D12" s="15"/>
      <c r="E12" s="25" t="s">
        <v>1</v>
      </c>
      <c r="F12" s="26"/>
      <c r="G12" s="24">
        <f t="shared" si="3"/>
        <v>0</v>
      </c>
      <c r="H12" s="147"/>
      <c r="I12" s="148"/>
      <c r="J12" s="88" t="str">
        <f t="shared" si="4"/>
        <v>0:00</v>
      </c>
      <c r="K12" s="39"/>
      <c r="L12" s="42"/>
      <c r="M12" s="50"/>
      <c r="N12" s="90"/>
      <c r="O12" s="78" t="str">
        <f t="shared" si="1"/>
        <v/>
      </c>
      <c r="P12" s="79" t="str">
        <f t="shared" si="2"/>
        <v>0:00</v>
      </c>
      <c r="Q12" s="80" t="str">
        <f t="shared" si="5"/>
        <v>0:00</v>
      </c>
    </row>
    <row r="13" spans="1:17" ht="17.25" customHeight="1" x14ac:dyDescent="0.15">
      <c r="B13" s="112">
        <f t="shared" si="6"/>
        <v>42860</v>
      </c>
      <c r="C13" s="113"/>
      <c r="D13" s="15"/>
      <c r="E13" s="16" t="s">
        <v>1</v>
      </c>
      <c r="F13" s="15"/>
      <c r="G13" s="24">
        <f t="shared" si="3"/>
        <v>0</v>
      </c>
      <c r="H13" s="147"/>
      <c r="I13" s="148"/>
      <c r="J13" s="88" t="str">
        <f t="shared" si="4"/>
        <v>0:00</v>
      </c>
      <c r="K13" s="39"/>
      <c r="L13" s="42"/>
      <c r="M13" s="52"/>
      <c r="N13" s="90"/>
      <c r="O13" s="78" t="str">
        <f t="shared" si="1"/>
        <v/>
      </c>
      <c r="P13" s="79" t="str">
        <f t="shared" si="2"/>
        <v>0:00</v>
      </c>
      <c r="Q13" s="92" t="str">
        <f t="shared" si="5"/>
        <v>0:00</v>
      </c>
    </row>
    <row r="14" spans="1:17" ht="17.25" customHeight="1" x14ac:dyDescent="0.15">
      <c r="B14" s="112">
        <f t="shared" si="6"/>
        <v>42861</v>
      </c>
      <c r="C14" s="113"/>
      <c r="D14" s="15"/>
      <c r="E14" s="14" t="s">
        <v>1</v>
      </c>
      <c r="F14" s="15"/>
      <c r="G14" s="24">
        <f t="shared" si="3"/>
        <v>0</v>
      </c>
      <c r="H14" s="147"/>
      <c r="I14" s="148"/>
      <c r="J14" s="91" t="str">
        <f t="shared" si="4"/>
        <v>0:00</v>
      </c>
      <c r="K14" s="39"/>
      <c r="L14" s="42"/>
      <c r="M14" s="52"/>
      <c r="N14" s="90"/>
      <c r="O14" s="78" t="str">
        <f t="shared" si="1"/>
        <v/>
      </c>
      <c r="P14" s="79" t="str">
        <f t="shared" si="2"/>
        <v>0:00</v>
      </c>
      <c r="Q14" s="92" t="str">
        <f t="shared" si="5"/>
        <v>0:00</v>
      </c>
    </row>
    <row r="15" spans="1:17" ht="17.25" customHeight="1" x14ac:dyDescent="0.15">
      <c r="B15" s="112">
        <f t="shared" si="6"/>
        <v>42862</v>
      </c>
      <c r="C15" s="113"/>
      <c r="D15" s="15"/>
      <c r="E15" s="14" t="s">
        <v>1</v>
      </c>
      <c r="F15" s="15"/>
      <c r="G15" s="24">
        <f t="shared" si="3"/>
        <v>0</v>
      </c>
      <c r="H15" s="147"/>
      <c r="I15" s="148"/>
      <c r="J15" s="88" t="str">
        <f t="shared" si="4"/>
        <v>0:00</v>
      </c>
      <c r="K15" s="39"/>
      <c r="L15" s="42"/>
      <c r="M15" s="52"/>
      <c r="N15" s="90"/>
      <c r="O15" s="78" t="str">
        <f t="shared" si="1"/>
        <v/>
      </c>
      <c r="P15" s="79" t="str">
        <f t="shared" si="2"/>
        <v>0:00</v>
      </c>
      <c r="Q15" s="80" t="str">
        <f t="shared" si="5"/>
        <v>0:00</v>
      </c>
    </row>
    <row r="16" spans="1:17" ht="17.25" customHeight="1" x14ac:dyDescent="0.15">
      <c r="B16" s="112">
        <f t="shared" si="6"/>
        <v>42863</v>
      </c>
      <c r="C16" s="113"/>
      <c r="D16" s="15"/>
      <c r="E16" s="14" t="s">
        <v>1</v>
      </c>
      <c r="F16" s="15"/>
      <c r="G16" s="24">
        <f t="shared" si="3"/>
        <v>0</v>
      </c>
      <c r="H16" s="147"/>
      <c r="I16" s="148"/>
      <c r="J16" s="88" t="str">
        <f t="shared" si="4"/>
        <v>0:00</v>
      </c>
      <c r="K16" s="39"/>
      <c r="L16" s="42"/>
      <c r="M16" s="52"/>
      <c r="N16" s="90"/>
      <c r="O16" s="78" t="str">
        <f t="shared" si="1"/>
        <v/>
      </c>
      <c r="P16" s="79" t="str">
        <f t="shared" si="2"/>
        <v>0:00</v>
      </c>
      <c r="Q16" s="80" t="str">
        <f t="shared" si="5"/>
        <v>0:00</v>
      </c>
    </row>
    <row r="17" spans="2:17" ht="17.25" customHeight="1" x14ac:dyDescent="0.15">
      <c r="B17" s="112">
        <f t="shared" si="6"/>
        <v>42864</v>
      </c>
      <c r="C17" s="113"/>
      <c r="D17" s="15"/>
      <c r="E17" s="14" t="s">
        <v>1</v>
      </c>
      <c r="F17" s="15"/>
      <c r="G17" s="24">
        <f t="shared" si="3"/>
        <v>0</v>
      </c>
      <c r="H17" s="147"/>
      <c r="I17" s="148"/>
      <c r="J17" s="88" t="str">
        <f t="shared" si="4"/>
        <v>0:00</v>
      </c>
      <c r="K17" s="39"/>
      <c r="L17" s="42"/>
      <c r="M17" s="52"/>
      <c r="N17" s="90"/>
      <c r="O17" s="78" t="str">
        <f t="shared" si="1"/>
        <v/>
      </c>
      <c r="P17" s="79" t="str">
        <f t="shared" si="2"/>
        <v>0:00</v>
      </c>
      <c r="Q17" s="80" t="str">
        <f t="shared" si="5"/>
        <v>0:00</v>
      </c>
    </row>
    <row r="18" spans="2:17" ht="17.25" customHeight="1" x14ac:dyDescent="0.15">
      <c r="B18" s="112">
        <f t="shared" si="6"/>
        <v>42865</v>
      </c>
      <c r="C18" s="113"/>
      <c r="D18" s="15"/>
      <c r="E18" s="14" t="s">
        <v>1</v>
      </c>
      <c r="F18" s="15"/>
      <c r="G18" s="24">
        <f t="shared" si="3"/>
        <v>0</v>
      </c>
      <c r="H18" s="147"/>
      <c r="I18" s="148"/>
      <c r="J18" s="88" t="str">
        <f t="shared" si="4"/>
        <v>0:00</v>
      </c>
      <c r="K18" s="39"/>
      <c r="L18" s="42"/>
      <c r="M18" s="52"/>
      <c r="N18" s="90"/>
      <c r="O18" s="78" t="str">
        <f t="shared" si="1"/>
        <v/>
      </c>
      <c r="P18" s="79" t="str">
        <f t="shared" si="2"/>
        <v>0:00</v>
      </c>
      <c r="Q18" s="80" t="str">
        <f t="shared" si="5"/>
        <v>0:00</v>
      </c>
    </row>
    <row r="19" spans="2:17" ht="17.25" customHeight="1" x14ac:dyDescent="0.15">
      <c r="B19" s="112">
        <f t="shared" si="6"/>
        <v>42866</v>
      </c>
      <c r="C19" s="113"/>
      <c r="D19" s="15"/>
      <c r="E19" s="14" t="s">
        <v>1</v>
      </c>
      <c r="F19" s="15"/>
      <c r="G19" s="24">
        <f t="shared" si="3"/>
        <v>0</v>
      </c>
      <c r="H19" s="147"/>
      <c r="I19" s="148"/>
      <c r="J19" s="88" t="str">
        <f t="shared" si="4"/>
        <v>0:00</v>
      </c>
      <c r="K19" s="39"/>
      <c r="L19" s="42"/>
      <c r="M19" s="52"/>
      <c r="N19" s="90"/>
      <c r="O19" s="78" t="str">
        <f t="shared" si="1"/>
        <v/>
      </c>
      <c r="P19" s="79" t="str">
        <f t="shared" si="2"/>
        <v>0:00</v>
      </c>
      <c r="Q19" s="80" t="str">
        <f t="shared" si="5"/>
        <v>0:00</v>
      </c>
    </row>
    <row r="20" spans="2:17" ht="17.25" customHeight="1" x14ac:dyDescent="0.15">
      <c r="B20" s="112">
        <f t="shared" si="6"/>
        <v>42867</v>
      </c>
      <c r="C20" s="113"/>
      <c r="D20" s="15"/>
      <c r="E20" s="14" t="s">
        <v>1</v>
      </c>
      <c r="F20" s="15"/>
      <c r="G20" s="24">
        <f t="shared" si="3"/>
        <v>0</v>
      </c>
      <c r="H20" s="147"/>
      <c r="I20" s="148"/>
      <c r="J20" s="88" t="str">
        <f t="shared" si="4"/>
        <v>0:00</v>
      </c>
      <c r="K20" s="39"/>
      <c r="L20" s="42"/>
      <c r="M20" s="52"/>
      <c r="N20" s="90"/>
      <c r="O20" s="78" t="str">
        <f t="shared" si="1"/>
        <v/>
      </c>
      <c r="P20" s="79" t="str">
        <f t="shared" si="2"/>
        <v>0:00</v>
      </c>
      <c r="Q20" s="92" t="str">
        <f t="shared" si="5"/>
        <v>0:00</v>
      </c>
    </row>
    <row r="21" spans="2:17" ht="17.25" customHeight="1" x14ac:dyDescent="0.15">
      <c r="B21" s="112">
        <f t="shared" si="6"/>
        <v>42868</v>
      </c>
      <c r="C21" s="113"/>
      <c r="D21" s="15"/>
      <c r="E21" s="14" t="s">
        <v>1</v>
      </c>
      <c r="F21" s="15"/>
      <c r="G21" s="24">
        <f t="shared" si="3"/>
        <v>0</v>
      </c>
      <c r="H21" s="147"/>
      <c r="I21" s="148"/>
      <c r="J21" s="88" t="str">
        <f t="shared" si="4"/>
        <v>0:00</v>
      </c>
      <c r="K21" s="39"/>
      <c r="L21" s="42"/>
      <c r="M21" s="52"/>
      <c r="N21" s="90"/>
      <c r="O21" s="78" t="str">
        <f t="shared" si="1"/>
        <v/>
      </c>
      <c r="P21" s="79" t="str">
        <f t="shared" si="2"/>
        <v>0:00</v>
      </c>
      <c r="Q21" s="92" t="str">
        <f t="shared" si="5"/>
        <v>0:00</v>
      </c>
    </row>
    <row r="22" spans="2:17" ht="17.25" customHeight="1" x14ac:dyDescent="0.15">
      <c r="B22" s="112">
        <f t="shared" si="6"/>
        <v>42869</v>
      </c>
      <c r="C22" s="113"/>
      <c r="D22" s="15"/>
      <c r="E22" s="14" t="s">
        <v>1</v>
      </c>
      <c r="F22" s="15"/>
      <c r="G22" s="24">
        <f t="shared" si="3"/>
        <v>0</v>
      </c>
      <c r="H22" s="147"/>
      <c r="I22" s="148"/>
      <c r="J22" s="88" t="str">
        <f t="shared" si="4"/>
        <v>0:00</v>
      </c>
      <c r="K22" s="39"/>
      <c r="L22" s="42"/>
      <c r="M22" s="52"/>
      <c r="N22" s="70"/>
      <c r="O22" s="78" t="str">
        <f t="shared" si="1"/>
        <v/>
      </c>
      <c r="P22" s="79" t="str">
        <f t="shared" si="2"/>
        <v>0:00</v>
      </c>
      <c r="Q22" s="80" t="str">
        <f t="shared" si="5"/>
        <v>0:00</v>
      </c>
    </row>
    <row r="23" spans="2:17" ht="17.25" customHeight="1" x14ac:dyDescent="0.15">
      <c r="B23" s="112">
        <f t="shared" si="6"/>
        <v>42870</v>
      </c>
      <c r="C23" s="113"/>
      <c r="D23" s="15"/>
      <c r="E23" s="14" t="s">
        <v>1</v>
      </c>
      <c r="F23" s="15"/>
      <c r="G23" s="24">
        <f t="shared" si="3"/>
        <v>0</v>
      </c>
      <c r="H23" s="147"/>
      <c r="I23" s="148"/>
      <c r="J23" s="88" t="str">
        <f t="shared" si="4"/>
        <v>0:00</v>
      </c>
      <c r="K23" s="39"/>
      <c r="L23" s="42"/>
      <c r="M23" s="52"/>
      <c r="N23" s="70"/>
      <c r="O23" s="78" t="str">
        <f t="shared" si="1"/>
        <v/>
      </c>
      <c r="P23" s="79" t="str">
        <f t="shared" si="2"/>
        <v>0:00</v>
      </c>
      <c r="Q23" s="80" t="str">
        <f t="shared" si="5"/>
        <v>0:00</v>
      </c>
    </row>
    <row r="24" spans="2:17" ht="17.25" customHeight="1" x14ac:dyDescent="0.15">
      <c r="B24" s="112">
        <f t="shared" si="6"/>
        <v>42871</v>
      </c>
      <c r="C24" s="113"/>
      <c r="D24" s="15"/>
      <c r="E24" s="14" t="s">
        <v>1</v>
      </c>
      <c r="F24" s="15"/>
      <c r="G24" s="24">
        <f t="shared" si="3"/>
        <v>0</v>
      </c>
      <c r="H24" s="147"/>
      <c r="I24" s="148"/>
      <c r="J24" s="88" t="str">
        <f t="shared" si="4"/>
        <v>0:00</v>
      </c>
      <c r="K24" s="39"/>
      <c r="L24" s="42"/>
      <c r="M24" s="52"/>
      <c r="N24" s="70"/>
      <c r="O24" s="78" t="str">
        <f t="shared" si="1"/>
        <v/>
      </c>
      <c r="P24" s="79" t="str">
        <f t="shared" si="2"/>
        <v>0:00</v>
      </c>
      <c r="Q24" s="80" t="str">
        <f t="shared" si="5"/>
        <v>0:00</v>
      </c>
    </row>
    <row r="25" spans="2:17" ht="17.25" customHeight="1" x14ac:dyDescent="0.15">
      <c r="B25" s="112">
        <f t="shared" si="6"/>
        <v>42872</v>
      </c>
      <c r="C25" s="113"/>
      <c r="D25" s="15"/>
      <c r="E25" s="14" t="s">
        <v>1</v>
      </c>
      <c r="F25" s="15"/>
      <c r="G25" s="24">
        <f t="shared" si="3"/>
        <v>0</v>
      </c>
      <c r="H25" s="147"/>
      <c r="I25" s="148"/>
      <c r="J25" s="88" t="str">
        <f t="shared" si="4"/>
        <v>0:00</v>
      </c>
      <c r="K25" s="39"/>
      <c r="L25" s="42"/>
      <c r="M25" s="52"/>
      <c r="N25" s="70"/>
      <c r="O25" s="78" t="str">
        <f t="shared" si="1"/>
        <v/>
      </c>
      <c r="P25" s="79" t="str">
        <f t="shared" si="2"/>
        <v>0:00</v>
      </c>
      <c r="Q25" s="80" t="str">
        <f t="shared" si="5"/>
        <v>0:00</v>
      </c>
    </row>
    <row r="26" spans="2:17" ht="17.25" customHeight="1" x14ac:dyDescent="0.15">
      <c r="B26" s="112">
        <f t="shared" si="6"/>
        <v>42873</v>
      </c>
      <c r="C26" s="113"/>
      <c r="D26" s="15"/>
      <c r="E26" s="14" t="s">
        <v>1</v>
      </c>
      <c r="F26" s="15"/>
      <c r="G26" s="24">
        <f t="shared" si="3"/>
        <v>0</v>
      </c>
      <c r="H26" s="147"/>
      <c r="I26" s="148"/>
      <c r="J26" s="88" t="str">
        <f t="shared" si="4"/>
        <v>0:00</v>
      </c>
      <c r="K26" s="39"/>
      <c r="L26" s="42"/>
      <c r="M26" s="52"/>
      <c r="N26" s="70"/>
      <c r="O26" s="78" t="str">
        <f t="shared" si="1"/>
        <v/>
      </c>
      <c r="P26" s="79" t="str">
        <f t="shared" si="2"/>
        <v>0:00</v>
      </c>
      <c r="Q26" s="80" t="str">
        <f t="shared" si="5"/>
        <v>0:00</v>
      </c>
    </row>
    <row r="27" spans="2:17" ht="17.25" customHeight="1" x14ac:dyDescent="0.15">
      <c r="B27" s="112">
        <f t="shared" si="6"/>
        <v>42874</v>
      </c>
      <c r="C27" s="113"/>
      <c r="D27" s="15"/>
      <c r="E27" s="14" t="s">
        <v>1</v>
      </c>
      <c r="F27" s="15"/>
      <c r="G27" s="24">
        <f t="shared" si="3"/>
        <v>0</v>
      </c>
      <c r="H27" s="147"/>
      <c r="I27" s="148"/>
      <c r="J27" s="88" t="str">
        <f t="shared" si="4"/>
        <v>0:00</v>
      </c>
      <c r="K27" s="39"/>
      <c r="L27" s="42"/>
      <c r="M27" s="52"/>
      <c r="N27" s="90"/>
      <c r="O27" s="78" t="str">
        <f t="shared" si="1"/>
        <v/>
      </c>
      <c r="P27" s="79" t="str">
        <f t="shared" si="2"/>
        <v>0:00</v>
      </c>
      <c r="Q27" s="92" t="str">
        <f t="shared" si="5"/>
        <v>0:00</v>
      </c>
    </row>
    <row r="28" spans="2:17" ht="17.25" customHeight="1" x14ac:dyDescent="0.15">
      <c r="B28" s="112">
        <f t="shared" si="6"/>
        <v>42875</v>
      </c>
      <c r="C28" s="113"/>
      <c r="D28" s="15"/>
      <c r="E28" s="14" t="s">
        <v>1</v>
      </c>
      <c r="F28" s="15"/>
      <c r="G28" s="24">
        <f t="shared" si="3"/>
        <v>0</v>
      </c>
      <c r="H28" s="147"/>
      <c r="I28" s="148"/>
      <c r="J28" s="88" t="str">
        <f t="shared" si="4"/>
        <v>0:00</v>
      </c>
      <c r="K28" s="39"/>
      <c r="L28" s="42"/>
      <c r="M28" s="52"/>
      <c r="N28" s="90"/>
      <c r="O28" s="78" t="str">
        <f t="shared" si="1"/>
        <v/>
      </c>
      <c r="P28" s="79" t="str">
        <f t="shared" si="2"/>
        <v>0:00</v>
      </c>
      <c r="Q28" s="92" t="str">
        <f t="shared" si="5"/>
        <v>0:00</v>
      </c>
    </row>
    <row r="29" spans="2:17" ht="17.25" customHeight="1" x14ac:dyDescent="0.15">
      <c r="B29" s="112">
        <f t="shared" si="6"/>
        <v>42876</v>
      </c>
      <c r="C29" s="113"/>
      <c r="D29" s="15"/>
      <c r="E29" s="14" t="s">
        <v>1</v>
      </c>
      <c r="F29" s="15"/>
      <c r="G29" s="24">
        <f t="shared" si="3"/>
        <v>0</v>
      </c>
      <c r="H29" s="147"/>
      <c r="I29" s="148"/>
      <c r="J29" s="88" t="str">
        <f t="shared" si="4"/>
        <v>0:00</v>
      </c>
      <c r="K29" s="39"/>
      <c r="L29" s="42"/>
      <c r="M29" s="52"/>
      <c r="N29" s="90"/>
      <c r="O29" s="78" t="str">
        <f t="shared" si="1"/>
        <v/>
      </c>
      <c r="P29" s="79" t="str">
        <f t="shared" si="2"/>
        <v>0:00</v>
      </c>
      <c r="Q29" s="80" t="str">
        <f t="shared" si="5"/>
        <v>0:00</v>
      </c>
    </row>
    <row r="30" spans="2:17" ht="17.25" customHeight="1" x14ac:dyDescent="0.15">
      <c r="B30" s="112">
        <f t="shared" si="6"/>
        <v>42877</v>
      </c>
      <c r="C30" s="113"/>
      <c r="D30" s="15"/>
      <c r="E30" s="14" t="s">
        <v>1</v>
      </c>
      <c r="F30" s="15"/>
      <c r="G30" s="24">
        <f t="shared" si="3"/>
        <v>0</v>
      </c>
      <c r="H30" s="147"/>
      <c r="I30" s="148"/>
      <c r="J30" s="88" t="str">
        <f t="shared" si="4"/>
        <v>0:00</v>
      </c>
      <c r="K30" s="39"/>
      <c r="L30" s="42"/>
      <c r="M30" s="52"/>
      <c r="N30" s="90"/>
      <c r="O30" s="78" t="str">
        <f t="shared" si="1"/>
        <v/>
      </c>
      <c r="P30" s="79" t="str">
        <f t="shared" si="2"/>
        <v>0:00</v>
      </c>
      <c r="Q30" s="80" t="str">
        <f t="shared" si="5"/>
        <v>0:00</v>
      </c>
    </row>
    <row r="31" spans="2:17" ht="17.25" customHeight="1" x14ac:dyDescent="0.15">
      <c r="B31" s="112">
        <f t="shared" si="6"/>
        <v>42878</v>
      </c>
      <c r="C31" s="113"/>
      <c r="D31" s="15"/>
      <c r="E31" s="14" t="s">
        <v>1</v>
      </c>
      <c r="F31" s="15"/>
      <c r="G31" s="24">
        <f t="shared" si="3"/>
        <v>0</v>
      </c>
      <c r="H31" s="147"/>
      <c r="I31" s="148"/>
      <c r="J31" s="88" t="str">
        <f t="shared" si="4"/>
        <v>0:00</v>
      </c>
      <c r="K31" s="39"/>
      <c r="L31" s="42"/>
      <c r="M31" s="52"/>
      <c r="N31" s="90"/>
      <c r="O31" s="78" t="str">
        <f t="shared" si="1"/>
        <v/>
      </c>
      <c r="P31" s="79" t="str">
        <f t="shared" si="2"/>
        <v>0:00</v>
      </c>
      <c r="Q31" s="80" t="str">
        <f t="shared" si="5"/>
        <v>0:00</v>
      </c>
    </row>
    <row r="32" spans="2:17" ht="17.25" customHeight="1" x14ac:dyDescent="0.15">
      <c r="B32" s="112">
        <f t="shared" si="6"/>
        <v>42879</v>
      </c>
      <c r="C32" s="113"/>
      <c r="D32" s="15"/>
      <c r="E32" s="14" t="s">
        <v>1</v>
      </c>
      <c r="F32" s="15"/>
      <c r="G32" s="24">
        <f t="shared" si="3"/>
        <v>0</v>
      </c>
      <c r="H32" s="147"/>
      <c r="I32" s="148"/>
      <c r="J32" s="88" t="str">
        <f t="shared" si="4"/>
        <v>0:00</v>
      </c>
      <c r="K32" s="39"/>
      <c r="L32" s="42"/>
      <c r="M32" s="52"/>
      <c r="N32" s="90"/>
      <c r="O32" s="78" t="str">
        <f t="shared" si="1"/>
        <v/>
      </c>
      <c r="P32" s="79" t="str">
        <f t="shared" si="2"/>
        <v>0:00</v>
      </c>
      <c r="Q32" s="80" t="str">
        <f t="shared" si="5"/>
        <v>0:00</v>
      </c>
    </row>
    <row r="33" spans="1:17" ht="17.25" customHeight="1" x14ac:dyDescent="0.15">
      <c r="B33" s="112">
        <f t="shared" si="6"/>
        <v>42880</v>
      </c>
      <c r="C33" s="113"/>
      <c r="D33" s="15"/>
      <c r="E33" s="14" t="s">
        <v>1</v>
      </c>
      <c r="F33" s="15"/>
      <c r="G33" s="24">
        <f t="shared" si="3"/>
        <v>0</v>
      </c>
      <c r="H33" s="147"/>
      <c r="I33" s="148"/>
      <c r="J33" s="88" t="str">
        <f t="shared" si="4"/>
        <v>0:00</v>
      </c>
      <c r="K33" s="39"/>
      <c r="L33" s="42"/>
      <c r="M33" s="52"/>
      <c r="N33" s="90"/>
      <c r="O33" s="78" t="str">
        <f t="shared" si="1"/>
        <v/>
      </c>
      <c r="P33" s="79" t="str">
        <f t="shared" si="2"/>
        <v>0:00</v>
      </c>
      <c r="Q33" s="80" t="str">
        <f t="shared" si="5"/>
        <v>0:00</v>
      </c>
    </row>
    <row r="34" spans="1:17" ht="17.25" customHeight="1" x14ac:dyDescent="0.15">
      <c r="B34" s="112">
        <f t="shared" si="6"/>
        <v>42881</v>
      </c>
      <c r="C34" s="113"/>
      <c r="D34" s="15"/>
      <c r="E34" s="14" t="s">
        <v>1</v>
      </c>
      <c r="F34" s="15"/>
      <c r="G34" s="24">
        <f t="shared" si="3"/>
        <v>0</v>
      </c>
      <c r="H34" s="147"/>
      <c r="I34" s="148"/>
      <c r="J34" s="88" t="str">
        <f t="shared" si="4"/>
        <v>0:00</v>
      </c>
      <c r="K34" s="39"/>
      <c r="L34" s="42"/>
      <c r="M34" s="52"/>
      <c r="N34" s="90"/>
      <c r="O34" s="78" t="str">
        <f t="shared" si="1"/>
        <v/>
      </c>
      <c r="P34" s="79" t="str">
        <f t="shared" si="2"/>
        <v>0:00</v>
      </c>
      <c r="Q34" s="92" t="str">
        <f t="shared" si="5"/>
        <v>0:00</v>
      </c>
    </row>
    <row r="35" spans="1:17" ht="17.25" customHeight="1" x14ac:dyDescent="0.15">
      <c r="B35" s="112">
        <f t="shared" si="6"/>
        <v>42882</v>
      </c>
      <c r="C35" s="113"/>
      <c r="D35" s="15"/>
      <c r="E35" s="14" t="s">
        <v>1</v>
      </c>
      <c r="F35" s="15"/>
      <c r="G35" s="24">
        <f t="shared" si="3"/>
        <v>0</v>
      </c>
      <c r="H35" s="147"/>
      <c r="I35" s="148"/>
      <c r="J35" s="88" t="str">
        <f t="shared" si="4"/>
        <v>0:00</v>
      </c>
      <c r="K35" s="39"/>
      <c r="L35" s="42"/>
      <c r="M35" s="52"/>
      <c r="N35" s="90"/>
      <c r="O35" s="78" t="str">
        <f t="shared" si="1"/>
        <v/>
      </c>
      <c r="P35" s="79" t="str">
        <f t="shared" si="2"/>
        <v>0:00</v>
      </c>
      <c r="Q35" s="92" t="str">
        <f t="shared" si="5"/>
        <v>0:00</v>
      </c>
    </row>
    <row r="36" spans="1:17" ht="17.25" customHeight="1" x14ac:dyDescent="0.15">
      <c r="B36" s="112">
        <f t="shared" si="6"/>
        <v>42883</v>
      </c>
      <c r="C36" s="113"/>
      <c r="D36" s="15"/>
      <c r="E36" s="14" t="s">
        <v>1</v>
      </c>
      <c r="F36" s="15"/>
      <c r="G36" s="24">
        <f t="shared" si="3"/>
        <v>0</v>
      </c>
      <c r="H36" s="147"/>
      <c r="I36" s="148"/>
      <c r="J36" s="88" t="str">
        <f t="shared" si="4"/>
        <v>0:00</v>
      </c>
      <c r="K36" s="39"/>
      <c r="L36" s="42"/>
      <c r="M36" s="52"/>
      <c r="N36" s="90"/>
      <c r="O36" s="78" t="str">
        <f t="shared" si="1"/>
        <v/>
      </c>
      <c r="P36" s="79" t="str">
        <f t="shared" si="2"/>
        <v>0:00</v>
      </c>
      <c r="Q36" s="80" t="str">
        <f t="shared" si="5"/>
        <v>0:00</v>
      </c>
    </row>
    <row r="37" spans="1:17" ht="17.25" customHeight="1" x14ac:dyDescent="0.15">
      <c r="B37" s="112">
        <f t="shared" si="6"/>
        <v>42884</v>
      </c>
      <c r="C37" s="113"/>
      <c r="D37" s="15"/>
      <c r="E37" s="14" t="s">
        <v>1</v>
      </c>
      <c r="F37" s="15"/>
      <c r="G37" s="24">
        <f t="shared" si="3"/>
        <v>0</v>
      </c>
      <c r="H37" s="147"/>
      <c r="I37" s="148"/>
      <c r="J37" s="88" t="str">
        <f t="shared" si="4"/>
        <v>0:00</v>
      </c>
      <c r="K37" s="39"/>
      <c r="L37" s="42"/>
      <c r="M37" s="52"/>
      <c r="N37" s="90"/>
      <c r="O37" s="78" t="str">
        <f t="shared" si="1"/>
        <v/>
      </c>
      <c r="P37" s="79" t="str">
        <f t="shared" si="2"/>
        <v>0:00</v>
      </c>
      <c r="Q37" s="80" t="str">
        <f t="shared" si="5"/>
        <v>0:00</v>
      </c>
    </row>
    <row r="38" spans="1:17" ht="17.25" customHeight="1" x14ac:dyDescent="0.15">
      <c r="B38" s="112">
        <f t="shared" si="6"/>
        <v>42885</v>
      </c>
      <c r="C38" s="113"/>
      <c r="D38" s="15"/>
      <c r="E38" s="14" t="s">
        <v>1</v>
      </c>
      <c r="F38" s="15"/>
      <c r="G38" s="24">
        <f t="shared" si="3"/>
        <v>0</v>
      </c>
      <c r="H38" s="147"/>
      <c r="I38" s="148"/>
      <c r="J38" s="88" t="str">
        <f t="shared" si="4"/>
        <v>0:00</v>
      </c>
      <c r="K38" s="39"/>
      <c r="L38" s="42"/>
      <c r="M38" s="52"/>
      <c r="N38" s="90"/>
      <c r="O38" s="78" t="str">
        <f t="shared" si="1"/>
        <v/>
      </c>
      <c r="P38" s="79" t="str">
        <f t="shared" si="2"/>
        <v>0:00</v>
      </c>
      <c r="Q38" s="80" t="str">
        <f t="shared" si="5"/>
        <v>0:00</v>
      </c>
    </row>
    <row r="39" spans="1:17" ht="17.25" customHeight="1" thickBot="1" x14ac:dyDescent="0.2">
      <c r="B39" s="168">
        <f t="shared" si="6"/>
        <v>42886</v>
      </c>
      <c r="C39" s="169"/>
      <c r="D39" s="13"/>
      <c r="E39" s="12" t="s">
        <v>1</v>
      </c>
      <c r="F39" s="13"/>
      <c r="G39" s="13">
        <f t="shared" si="3"/>
        <v>0</v>
      </c>
      <c r="H39" s="157"/>
      <c r="I39" s="158"/>
      <c r="J39" s="87" t="str">
        <f t="shared" si="4"/>
        <v>0:00</v>
      </c>
      <c r="K39" s="39"/>
      <c r="L39" s="40"/>
      <c r="M39" s="53"/>
      <c r="N39" s="90"/>
      <c r="O39" s="81" t="str">
        <f t="shared" si="1"/>
        <v/>
      </c>
      <c r="P39" s="82" t="str">
        <f t="shared" si="2"/>
        <v>0:00</v>
      </c>
      <c r="Q39" s="83" t="str">
        <f t="shared" si="5"/>
        <v>0:00</v>
      </c>
    </row>
    <row r="40" spans="1:17" ht="13.5" customHeight="1" x14ac:dyDescent="0.15">
      <c r="B40" s="17"/>
      <c r="C40" s="127" t="s">
        <v>22</v>
      </c>
      <c r="D40" s="127"/>
      <c r="E40" s="44" t="s">
        <v>21</v>
      </c>
      <c r="N40" s="1"/>
      <c r="O40" s="1"/>
      <c r="P40" s="71"/>
      <c r="Q40" s="69"/>
    </row>
    <row r="41" spans="1:17" ht="18" customHeight="1" x14ac:dyDescent="0.15">
      <c r="A41" s="2"/>
      <c r="B41" s="120" t="s">
        <v>34</v>
      </c>
      <c r="C41" s="121"/>
      <c r="D41" s="121"/>
      <c r="E41" s="45">
        <v>20</v>
      </c>
      <c r="F41" s="27" t="s">
        <v>6</v>
      </c>
      <c r="G41" s="28">
        <v>0.35416666666666669</v>
      </c>
      <c r="H41" s="66" t="s">
        <v>15</v>
      </c>
      <c r="I41" s="159"/>
      <c r="J41" s="160"/>
      <c r="K41" s="160"/>
      <c r="L41" s="160"/>
      <c r="M41" s="161"/>
      <c r="Q41" s="69"/>
    </row>
    <row r="42" spans="1:17" ht="18" customHeight="1" x14ac:dyDescent="0.15">
      <c r="A42" s="2"/>
      <c r="B42" s="122" t="s">
        <v>7</v>
      </c>
      <c r="C42" s="123"/>
      <c r="D42" s="123"/>
      <c r="E42" s="124"/>
      <c r="F42" s="125">
        <f>E41*G41</f>
        <v>7.0833333333333339</v>
      </c>
      <c r="G42" s="126"/>
      <c r="H42" s="31"/>
      <c r="I42" s="162"/>
      <c r="J42" s="163"/>
      <c r="K42" s="163"/>
      <c r="L42" s="163"/>
      <c r="M42" s="164"/>
    </row>
    <row r="43" spans="1:17" ht="13.5" customHeight="1" x14ac:dyDescent="0.15">
      <c r="A43" s="2"/>
      <c r="B43" s="5"/>
      <c r="C43" s="5"/>
      <c r="D43" s="5"/>
      <c r="E43" s="5"/>
      <c r="F43" s="7"/>
      <c r="G43" s="7"/>
      <c r="H43" s="7"/>
      <c r="I43" s="162"/>
      <c r="J43" s="163"/>
      <c r="K43" s="163"/>
      <c r="L43" s="163"/>
      <c r="M43" s="164"/>
    </row>
    <row r="44" spans="1:17" ht="13.5" customHeight="1" x14ac:dyDescent="0.15">
      <c r="B44" s="153" t="s">
        <v>58</v>
      </c>
      <c r="C44" s="154"/>
      <c r="D44" s="154"/>
      <c r="E44" s="154"/>
      <c r="F44" s="154"/>
      <c r="G44" s="154"/>
      <c r="H44" s="155"/>
      <c r="I44" s="162"/>
      <c r="J44" s="163"/>
      <c r="K44" s="163"/>
      <c r="L44" s="163"/>
      <c r="M44" s="164"/>
    </row>
    <row r="45" spans="1:17" x14ac:dyDescent="0.15">
      <c r="B45" s="154"/>
      <c r="C45" s="154"/>
      <c r="D45" s="154"/>
      <c r="E45" s="154"/>
      <c r="F45" s="154"/>
      <c r="G45" s="154"/>
      <c r="H45" s="155"/>
      <c r="I45" s="165"/>
      <c r="J45" s="166"/>
      <c r="K45" s="166"/>
      <c r="L45" s="166"/>
      <c r="M45" s="167"/>
    </row>
    <row r="46" spans="1:17" ht="13.5" customHeight="1" x14ac:dyDescent="0.15">
      <c r="B46" s="153" t="s">
        <v>45</v>
      </c>
      <c r="C46" s="153"/>
      <c r="D46" s="153"/>
      <c r="E46" s="153"/>
      <c r="F46" s="153"/>
      <c r="G46" s="153"/>
      <c r="H46" s="156"/>
      <c r="I46" s="109" t="s">
        <v>59</v>
      </c>
      <c r="J46" s="110"/>
      <c r="K46" s="110"/>
      <c r="L46" s="110"/>
      <c r="M46" s="110"/>
    </row>
    <row r="47" spans="1:17" ht="13.5" customHeight="1" x14ac:dyDescent="0.15">
      <c r="B47" s="153"/>
      <c r="C47" s="153"/>
      <c r="D47" s="153"/>
      <c r="E47" s="153"/>
      <c r="F47" s="153"/>
      <c r="G47" s="153"/>
      <c r="H47" s="156"/>
      <c r="I47" s="111"/>
      <c r="J47" s="111"/>
      <c r="K47" s="111"/>
      <c r="L47" s="111"/>
      <c r="M47" s="111"/>
    </row>
    <row r="48" spans="1:17" ht="13.5" customHeight="1" x14ac:dyDescent="0.15">
      <c r="B48" s="59" t="s">
        <v>52</v>
      </c>
      <c r="C48" s="84"/>
      <c r="D48" s="84"/>
      <c r="E48" s="84"/>
      <c r="F48" s="84"/>
      <c r="G48" s="84"/>
      <c r="H48" s="85"/>
      <c r="I48" s="95" t="s">
        <v>56</v>
      </c>
      <c r="J48" s="60"/>
      <c r="K48" s="60"/>
      <c r="L48" s="60"/>
      <c r="M48" s="60"/>
    </row>
    <row r="49" spans="2:13" ht="12.75" customHeight="1" x14ac:dyDescent="0.15">
      <c r="B49" s="43" t="s">
        <v>57</v>
      </c>
      <c r="C49" s="58"/>
      <c r="D49" s="58"/>
      <c r="E49" s="58"/>
      <c r="F49" s="58"/>
      <c r="G49" s="58"/>
      <c r="H49" s="62"/>
      <c r="I49" s="95" t="s">
        <v>55</v>
      </c>
      <c r="J49" s="86"/>
      <c r="K49" s="60"/>
      <c r="L49" s="60"/>
      <c r="M49" s="60"/>
    </row>
    <row r="50" spans="2:13" x14ac:dyDescent="0.15">
      <c r="B50" s="43" t="s">
        <v>53</v>
      </c>
      <c r="C50" s="43"/>
      <c r="D50" s="43"/>
      <c r="E50" s="43"/>
      <c r="F50" s="43"/>
      <c r="G50" s="43"/>
      <c r="H50" s="43"/>
      <c r="I50" s="68" t="s">
        <v>44</v>
      </c>
      <c r="M50" s="2"/>
    </row>
    <row r="52" spans="2:13" x14ac:dyDescent="0.15">
      <c r="I52" s="2"/>
    </row>
  </sheetData>
  <mergeCells count="82">
    <mergeCell ref="L2:M2"/>
    <mergeCell ref="L3:M3"/>
    <mergeCell ref="B5:D5"/>
    <mergeCell ref="B8:C8"/>
    <mergeCell ref="B9:C9"/>
    <mergeCell ref="G2:H2"/>
    <mergeCell ref="E3:F3"/>
    <mergeCell ref="G3:H3"/>
    <mergeCell ref="B7:C7"/>
    <mergeCell ref="L7:M7"/>
    <mergeCell ref="B10:C10"/>
    <mergeCell ref="B11:C11"/>
    <mergeCell ref="B12:C12"/>
    <mergeCell ref="H11:I11"/>
    <mergeCell ref="H12:I12"/>
    <mergeCell ref="B13:C13"/>
    <mergeCell ref="B14:C14"/>
    <mergeCell ref="B15:C15"/>
    <mergeCell ref="H13:I13"/>
    <mergeCell ref="H14:I14"/>
    <mergeCell ref="H15:I15"/>
    <mergeCell ref="B16:C16"/>
    <mergeCell ref="B17:C17"/>
    <mergeCell ref="B18:C18"/>
    <mergeCell ref="H16:I16"/>
    <mergeCell ref="H17:I17"/>
    <mergeCell ref="H18:I18"/>
    <mergeCell ref="B19:C19"/>
    <mergeCell ref="B20:C20"/>
    <mergeCell ref="B21:C21"/>
    <mergeCell ref="H19:I19"/>
    <mergeCell ref="H20:I20"/>
    <mergeCell ref="H21:I21"/>
    <mergeCell ref="B22:C22"/>
    <mergeCell ref="B23:C23"/>
    <mergeCell ref="B24:C24"/>
    <mergeCell ref="H22:I22"/>
    <mergeCell ref="H23:I23"/>
    <mergeCell ref="H24:I24"/>
    <mergeCell ref="B25:C25"/>
    <mergeCell ref="B26:C26"/>
    <mergeCell ref="B27:C27"/>
    <mergeCell ref="H25:I25"/>
    <mergeCell ref="H26:I26"/>
    <mergeCell ref="H27:I27"/>
    <mergeCell ref="B28:C28"/>
    <mergeCell ref="B29:C29"/>
    <mergeCell ref="B30:C30"/>
    <mergeCell ref="H28:I28"/>
    <mergeCell ref="H29:I29"/>
    <mergeCell ref="H30:I30"/>
    <mergeCell ref="B31:C31"/>
    <mergeCell ref="B36:C36"/>
    <mergeCell ref="B37:C37"/>
    <mergeCell ref="B32:C32"/>
    <mergeCell ref="B33:C33"/>
    <mergeCell ref="B34:C34"/>
    <mergeCell ref="H31:I31"/>
    <mergeCell ref="H32:I32"/>
    <mergeCell ref="H33:I33"/>
    <mergeCell ref="H34:I34"/>
    <mergeCell ref="O5:Q5"/>
    <mergeCell ref="H7:I7"/>
    <mergeCell ref="H8:I8"/>
    <mergeCell ref="H9:I9"/>
    <mergeCell ref="H10:I10"/>
    <mergeCell ref="I41:M45"/>
    <mergeCell ref="B46:H47"/>
    <mergeCell ref="I46:M47"/>
    <mergeCell ref="H35:I35"/>
    <mergeCell ref="H36:I36"/>
    <mergeCell ref="H37:I37"/>
    <mergeCell ref="H38:I38"/>
    <mergeCell ref="H39:I39"/>
    <mergeCell ref="B41:D41"/>
    <mergeCell ref="B42:E42"/>
    <mergeCell ref="F42:G42"/>
    <mergeCell ref="B44:H45"/>
    <mergeCell ref="B38:C38"/>
    <mergeCell ref="B39:C39"/>
    <mergeCell ref="C40:D40"/>
    <mergeCell ref="B35:C35"/>
  </mergeCells>
  <phoneticPr fontId="1"/>
  <pageMargins left="0.7" right="0.7" top="0.75" bottom="0.75" header="0.3" footer="0.3"/>
  <pageSetup paperSize="9" scale="9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view="pageBreakPreview" zoomScaleNormal="10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I5" sqref="I5"/>
    </sheetView>
  </sheetViews>
  <sheetFormatPr defaultRowHeight="13.5" x14ac:dyDescent="0.15"/>
  <cols>
    <col min="1" max="1" width="0.625" customWidth="1"/>
    <col min="2" max="2" width="5.625" customWidth="1"/>
    <col min="3" max="3" width="3.75" customWidth="1"/>
    <col min="4" max="4" width="7.25" customWidth="1"/>
    <col min="5" max="5" width="3.625" style="1" customWidth="1"/>
    <col min="6" max="6" width="7.25" customWidth="1"/>
    <col min="7" max="7" width="7.875" customWidth="1"/>
    <col min="8" max="8" width="7.125" customWidth="1"/>
    <col min="9" max="9" width="22.5" customWidth="1"/>
    <col min="10" max="10" width="7.25" style="1" customWidth="1"/>
    <col min="11" max="11" width="1.125" customWidth="1"/>
    <col min="12" max="12" width="6.625" customWidth="1"/>
    <col min="13" max="13" width="10.5" customWidth="1"/>
    <col min="14" max="14" width="7.625" customWidth="1"/>
    <col min="15" max="17" width="11.875" customWidth="1"/>
  </cols>
  <sheetData>
    <row r="1" spans="1:17" ht="7.5" customHeight="1" thickBot="1" x14ac:dyDescent="0.2"/>
    <row r="2" spans="1:17" ht="18" customHeight="1" x14ac:dyDescent="0.15">
      <c r="B2" s="65" t="s">
        <v>5</v>
      </c>
      <c r="C2" s="4"/>
      <c r="G2" s="116" t="s">
        <v>40</v>
      </c>
      <c r="H2" s="117"/>
      <c r="I2" s="19" t="s">
        <v>41</v>
      </c>
      <c r="L2" s="116" t="s">
        <v>20</v>
      </c>
      <c r="M2" s="117"/>
    </row>
    <row r="3" spans="1:17" ht="18.75" customHeight="1" thickBot="1" x14ac:dyDescent="0.2">
      <c r="E3" s="131"/>
      <c r="F3" s="132"/>
      <c r="G3" s="139">
        <f>SUM(G9:G39)</f>
        <v>0</v>
      </c>
      <c r="H3" s="140">
        <f t="shared" ref="H3" si="0">SUM(F9:F39)</f>
        <v>0</v>
      </c>
      <c r="I3" s="20">
        <f>SUM(J9:J39)</f>
        <v>0</v>
      </c>
      <c r="L3" s="118">
        <f>SUM(L9:L39)</f>
        <v>0</v>
      </c>
      <c r="M3" s="119"/>
    </row>
    <row r="4" spans="1:17" ht="11.25" customHeight="1" x14ac:dyDescent="0.15">
      <c r="B4" s="32"/>
      <c r="C4" s="32"/>
      <c r="D4" s="32"/>
      <c r="J4" s="21"/>
      <c r="K4" s="21"/>
      <c r="L4" s="21"/>
    </row>
    <row r="5" spans="1:17" ht="16.5" customHeight="1" x14ac:dyDescent="0.15">
      <c r="A5" s="33"/>
      <c r="B5" s="128">
        <v>42887</v>
      </c>
      <c r="C5" s="129"/>
      <c r="D5" s="130"/>
      <c r="E5" s="34"/>
      <c r="F5" s="30" t="s">
        <v>18</v>
      </c>
      <c r="G5" s="30"/>
      <c r="H5" s="30" t="s">
        <v>17</v>
      </c>
      <c r="I5" s="29"/>
      <c r="J5" s="30"/>
      <c r="K5" s="37"/>
      <c r="L5" s="37"/>
      <c r="O5" s="108" t="s">
        <v>54</v>
      </c>
      <c r="P5" s="108"/>
      <c r="Q5" s="108"/>
    </row>
    <row r="6" spans="1:17" ht="8.25" customHeight="1" thickBot="1" x14ac:dyDescent="0.2">
      <c r="B6" s="3"/>
      <c r="D6" s="6"/>
      <c r="E6" s="35"/>
      <c r="F6" s="6"/>
      <c r="G6" s="6"/>
      <c r="H6" s="6"/>
      <c r="I6" s="6"/>
    </row>
    <row r="7" spans="1:17" ht="30" customHeight="1" x14ac:dyDescent="0.15">
      <c r="A7" s="2"/>
      <c r="B7" s="137" t="s">
        <v>16</v>
      </c>
      <c r="C7" s="138"/>
      <c r="D7" s="36" t="s">
        <v>0</v>
      </c>
      <c r="E7" s="36" t="s">
        <v>2</v>
      </c>
      <c r="F7" s="36" t="s">
        <v>3</v>
      </c>
      <c r="G7" s="36" t="s">
        <v>4</v>
      </c>
      <c r="H7" s="141" t="s">
        <v>8</v>
      </c>
      <c r="I7" s="142"/>
      <c r="J7" s="63" t="s">
        <v>42</v>
      </c>
      <c r="K7" s="38"/>
      <c r="L7" s="149" t="s">
        <v>37</v>
      </c>
      <c r="M7" s="150"/>
      <c r="N7" s="72"/>
      <c r="O7" s="73" t="s">
        <v>61</v>
      </c>
      <c r="P7" s="74" t="s">
        <v>62</v>
      </c>
      <c r="Q7" s="75" t="s">
        <v>63</v>
      </c>
    </row>
    <row r="8" spans="1:17" ht="20.25" customHeight="1" thickBot="1" x14ac:dyDescent="0.2">
      <c r="A8" s="2"/>
      <c r="B8" s="133"/>
      <c r="C8" s="134"/>
      <c r="D8" s="22">
        <v>0.34027777777777773</v>
      </c>
      <c r="E8" s="23"/>
      <c r="F8" s="22">
        <v>0.69444444444444453</v>
      </c>
      <c r="G8" s="22">
        <v>0.35416666666666669</v>
      </c>
      <c r="H8" s="143"/>
      <c r="I8" s="144"/>
      <c r="J8" s="18"/>
      <c r="K8" s="46"/>
      <c r="L8" s="47" t="s">
        <v>32</v>
      </c>
      <c r="M8" s="48" t="s">
        <v>8</v>
      </c>
      <c r="N8" s="1"/>
      <c r="O8" s="76"/>
      <c r="P8" s="77"/>
      <c r="Q8" s="33"/>
    </row>
    <row r="9" spans="1:17" ht="17.25" customHeight="1" x14ac:dyDescent="0.15">
      <c r="B9" s="135">
        <f>B5</f>
        <v>42887</v>
      </c>
      <c r="C9" s="136"/>
      <c r="D9" s="24"/>
      <c r="E9" s="16" t="s">
        <v>1</v>
      </c>
      <c r="F9" s="24"/>
      <c r="G9" s="24">
        <f>F9-D9</f>
        <v>0</v>
      </c>
      <c r="H9" s="151"/>
      <c r="I9" s="152"/>
      <c r="J9" s="89" t="str">
        <f>Q9</f>
        <v>0:00</v>
      </c>
      <c r="K9" s="39"/>
      <c r="L9" s="41"/>
      <c r="M9" s="49"/>
      <c r="N9" s="70"/>
      <c r="O9" s="78" t="str">
        <f t="shared" ref="O9:O39" si="1">IF(D9="","",D9)</f>
        <v/>
      </c>
      <c r="P9" s="79" t="str">
        <f t="shared" ref="P9:P39" si="2">IF(O9="","0:00",G9)</f>
        <v>0:00</v>
      </c>
      <c r="Q9" s="80" t="str">
        <f>IF(P9="0:00","0:00",IF(D9&lt;$D$8,$D$8-D9,0)+IF(F9&gt;$F$8,F9-$F$8,0))</f>
        <v>0:00</v>
      </c>
    </row>
    <row r="10" spans="1:17" ht="17.25" customHeight="1" x14ac:dyDescent="0.15">
      <c r="B10" s="112">
        <f>B9+1</f>
        <v>42888</v>
      </c>
      <c r="C10" s="113"/>
      <c r="D10" s="15"/>
      <c r="E10" s="14" t="s">
        <v>1</v>
      </c>
      <c r="F10" s="15"/>
      <c r="G10" s="24">
        <f t="shared" ref="G10:G39" si="3">F10-D10</f>
        <v>0</v>
      </c>
      <c r="H10" s="147"/>
      <c r="I10" s="148"/>
      <c r="J10" s="88" t="str">
        <f t="shared" ref="J10:J39" si="4">Q10</f>
        <v>0:00</v>
      </c>
      <c r="K10" s="39"/>
      <c r="L10" s="42"/>
      <c r="M10" s="50"/>
      <c r="N10" s="70"/>
      <c r="O10" s="78" t="str">
        <f t="shared" si="1"/>
        <v/>
      </c>
      <c r="P10" s="79" t="str">
        <f t="shared" si="2"/>
        <v>0:00</v>
      </c>
      <c r="Q10" s="80" t="str">
        <f t="shared" ref="Q10:Q39" si="5">IF(P10="0:00","0:00",IF(D10&lt;$D$8,$D$8-D10,0)+IF(F10&gt;$F$8,F10-$F$8,0))</f>
        <v>0:00</v>
      </c>
    </row>
    <row r="11" spans="1:17" ht="17.25" customHeight="1" x14ac:dyDescent="0.15">
      <c r="B11" s="112">
        <f t="shared" ref="B11:B39" si="6">B10+1</f>
        <v>42889</v>
      </c>
      <c r="C11" s="113"/>
      <c r="D11" s="15"/>
      <c r="E11" s="14" t="s">
        <v>1</v>
      </c>
      <c r="F11" s="15"/>
      <c r="G11" s="24">
        <f t="shared" si="3"/>
        <v>0</v>
      </c>
      <c r="H11" s="147"/>
      <c r="I11" s="148"/>
      <c r="J11" s="88" t="str">
        <f t="shared" si="4"/>
        <v>0:00</v>
      </c>
      <c r="K11" s="39"/>
      <c r="L11" s="42"/>
      <c r="M11" s="50"/>
      <c r="N11" s="90"/>
      <c r="O11" s="78" t="str">
        <f t="shared" si="1"/>
        <v/>
      </c>
      <c r="P11" s="79" t="str">
        <f t="shared" si="2"/>
        <v>0:00</v>
      </c>
      <c r="Q11" s="80" t="str">
        <f t="shared" si="5"/>
        <v>0:00</v>
      </c>
    </row>
    <row r="12" spans="1:17" ht="17.25" customHeight="1" x14ac:dyDescent="0.15">
      <c r="B12" s="112">
        <f t="shared" si="6"/>
        <v>42890</v>
      </c>
      <c r="C12" s="113"/>
      <c r="D12" s="15"/>
      <c r="E12" s="25" t="s">
        <v>1</v>
      </c>
      <c r="F12" s="26"/>
      <c r="G12" s="24">
        <f t="shared" si="3"/>
        <v>0</v>
      </c>
      <c r="H12" s="147"/>
      <c r="I12" s="148"/>
      <c r="J12" s="88" t="str">
        <f t="shared" si="4"/>
        <v>0:00</v>
      </c>
      <c r="K12" s="39"/>
      <c r="L12" s="42"/>
      <c r="M12" s="50"/>
      <c r="N12" s="90"/>
      <c r="O12" s="78" t="str">
        <f t="shared" si="1"/>
        <v/>
      </c>
      <c r="P12" s="79" t="str">
        <f t="shared" si="2"/>
        <v>0:00</v>
      </c>
      <c r="Q12" s="80" t="str">
        <f t="shared" si="5"/>
        <v>0:00</v>
      </c>
    </row>
    <row r="13" spans="1:17" ht="17.25" customHeight="1" x14ac:dyDescent="0.15">
      <c r="B13" s="112">
        <f t="shared" si="6"/>
        <v>42891</v>
      </c>
      <c r="C13" s="113"/>
      <c r="D13" s="15"/>
      <c r="E13" s="16" t="s">
        <v>1</v>
      </c>
      <c r="F13" s="15"/>
      <c r="G13" s="24">
        <f t="shared" si="3"/>
        <v>0</v>
      </c>
      <c r="H13" s="147"/>
      <c r="I13" s="148"/>
      <c r="J13" s="88" t="str">
        <f t="shared" si="4"/>
        <v>0:00</v>
      </c>
      <c r="K13" s="39"/>
      <c r="L13" s="42"/>
      <c r="M13" s="52"/>
      <c r="N13" s="90"/>
      <c r="O13" s="78" t="str">
        <f t="shared" si="1"/>
        <v/>
      </c>
      <c r="P13" s="79" t="str">
        <f t="shared" si="2"/>
        <v>0:00</v>
      </c>
      <c r="Q13" s="92" t="str">
        <f t="shared" si="5"/>
        <v>0:00</v>
      </c>
    </row>
    <row r="14" spans="1:17" ht="17.25" customHeight="1" x14ac:dyDescent="0.15">
      <c r="B14" s="112">
        <f t="shared" si="6"/>
        <v>42892</v>
      </c>
      <c r="C14" s="113"/>
      <c r="D14" s="15"/>
      <c r="E14" s="14" t="s">
        <v>1</v>
      </c>
      <c r="F14" s="15"/>
      <c r="G14" s="24">
        <f t="shared" si="3"/>
        <v>0</v>
      </c>
      <c r="H14" s="147"/>
      <c r="I14" s="148"/>
      <c r="J14" s="91" t="str">
        <f t="shared" si="4"/>
        <v>0:00</v>
      </c>
      <c r="K14" s="39"/>
      <c r="L14" s="42"/>
      <c r="M14" s="52"/>
      <c r="N14" s="90"/>
      <c r="O14" s="78" t="str">
        <f t="shared" si="1"/>
        <v/>
      </c>
      <c r="P14" s="79" t="str">
        <f t="shared" si="2"/>
        <v>0:00</v>
      </c>
      <c r="Q14" s="92" t="str">
        <f t="shared" si="5"/>
        <v>0:00</v>
      </c>
    </row>
    <row r="15" spans="1:17" ht="17.25" customHeight="1" x14ac:dyDescent="0.15">
      <c r="B15" s="112">
        <f t="shared" si="6"/>
        <v>42893</v>
      </c>
      <c r="C15" s="113"/>
      <c r="D15" s="15"/>
      <c r="E15" s="14" t="s">
        <v>1</v>
      </c>
      <c r="F15" s="15"/>
      <c r="G15" s="24">
        <f t="shared" si="3"/>
        <v>0</v>
      </c>
      <c r="H15" s="147"/>
      <c r="I15" s="148"/>
      <c r="J15" s="88" t="str">
        <f t="shared" si="4"/>
        <v>0:00</v>
      </c>
      <c r="K15" s="39"/>
      <c r="L15" s="42"/>
      <c r="M15" s="52"/>
      <c r="N15" s="90"/>
      <c r="O15" s="78" t="str">
        <f t="shared" si="1"/>
        <v/>
      </c>
      <c r="P15" s="79" t="str">
        <f t="shared" si="2"/>
        <v>0:00</v>
      </c>
      <c r="Q15" s="80" t="str">
        <f t="shared" si="5"/>
        <v>0:00</v>
      </c>
    </row>
    <row r="16" spans="1:17" ht="17.25" customHeight="1" x14ac:dyDescent="0.15">
      <c r="B16" s="112">
        <f t="shared" si="6"/>
        <v>42894</v>
      </c>
      <c r="C16" s="113"/>
      <c r="D16" s="15"/>
      <c r="E16" s="14" t="s">
        <v>1</v>
      </c>
      <c r="F16" s="15"/>
      <c r="G16" s="24">
        <f t="shared" si="3"/>
        <v>0</v>
      </c>
      <c r="H16" s="147"/>
      <c r="I16" s="148"/>
      <c r="J16" s="88" t="str">
        <f t="shared" si="4"/>
        <v>0:00</v>
      </c>
      <c r="K16" s="39"/>
      <c r="L16" s="42"/>
      <c r="M16" s="52"/>
      <c r="N16" s="90"/>
      <c r="O16" s="78" t="str">
        <f t="shared" si="1"/>
        <v/>
      </c>
      <c r="P16" s="79" t="str">
        <f t="shared" si="2"/>
        <v>0:00</v>
      </c>
      <c r="Q16" s="80" t="str">
        <f t="shared" si="5"/>
        <v>0:00</v>
      </c>
    </row>
    <row r="17" spans="2:17" ht="17.25" customHeight="1" x14ac:dyDescent="0.15">
      <c r="B17" s="112">
        <f t="shared" si="6"/>
        <v>42895</v>
      </c>
      <c r="C17" s="113"/>
      <c r="D17" s="15"/>
      <c r="E17" s="14" t="s">
        <v>1</v>
      </c>
      <c r="F17" s="15"/>
      <c r="G17" s="24">
        <f t="shared" si="3"/>
        <v>0</v>
      </c>
      <c r="H17" s="147"/>
      <c r="I17" s="148"/>
      <c r="J17" s="88" t="str">
        <f t="shared" si="4"/>
        <v>0:00</v>
      </c>
      <c r="K17" s="39"/>
      <c r="L17" s="42"/>
      <c r="M17" s="52"/>
      <c r="N17" s="90"/>
      <c r="O17" s="78" t="str">
        <f t="shared" si="1"/>
        <v/>
      </c>
      <c r="P17" s="79" t="str">
        <f t="shared" si="2"/>
        <v>0:00</v>
      </c>
      <c r="Q17" s="80" t="str">
        <f t="shared" si="5"/>
        <v>0:00</v>
      </c>
    </row>
    <row r="18" spans="2:17" ht="17.25" customHeight="1" x14ac:dyDescent="0.15">
      <c r="B18" s="112">
        <f t="shared" si="6"/>
        <v>42896</v>
      </c>
      <c r="C18" s="113"/>
      <c r="D18" s="15"/>
      <c r="E18" s="14" t="s">
        <v>1</v>
      </c>
      <c r="F18" s="15"/>
      <c r="G18" s="24">
        <f t="shared" si="3"/>
        <v>0</v>
      </c>
      <c r="H18" s="147"/>
      <c r="I18" s="148"/>
      <c r="J18" s="88" t="str">
        <f t="shared" si="4"/>
        <v>0:00</v>
      </c>
      <c r="K18" s="39"/>
      <c r="L18" s="42"/>
      <c r="M18" s="52"/>
      <c r="N18" s="90"/>
      <c r="O18" s="78" t="str">
        <f t="shared" si="1"/>
        <v/>
      </c>
      <c r="P18" s="79" t="str">
        <f t="shared" si="2"/>
        <v>0:00</v>
      </c>
      <c r="Q18" s="80" t="str">
        <f t="shared" si="5"/>
        <v>0:00</v>
      </c>
    </row>
    <row r="19" spans="2:17" ht="17.25" customHeight="1" x14ac:dyDescent="0.15">
      <c r="B19" s="112">
        <f t="shared" si="6"/>
        <v>42897</v>
      </c>
      <c r="C19" s="113"/>
      <c r="D19" s="15"/>
      <c r="E19" s="14" t="s">
        <v>1</v>
      </c>
      <c r="F19" s="15"/>
      <c r="G19" s="24">
        <f t="shared" si="3"/>
        <v>0</v>
      </c>
      <c r="H19" s="147"/>
      <c r="I19" s="148"/>
      <c r="J19" s="88" t="str">
        <f t="shared" si="4"/>
        <v>0:00</v>
      </c>
      <c r="K19" s="39"/>
      <c r="L19" s="42"/>
      <c r="M19" s="52"/>
      <c r="N19" s="90"/>
      <c r="O19" s="78" t="str">
        <f t="shared" si="1"/>
        <v/>
      </c>
      <c r="P19" s="79" t="str">
        <f t="shared" si="2"/>
        <v>0:00</v>
      </c>
      <c r="Q19" s="80" t="str">
        <f t="shared" si="5"/>
        <v>0:00</v>
      </c>
    </row>
    <row r="20" spans="2:17" ht="17.25" customHeight="1" x14ac:dyDescent="0.15">
      <c r="B20" s="112">
        <f t="shared" si="6"/>
        <v>42898</v>
      </c>
      <c r="C20" s="113"/>
      <c r="D20" s="15"/>
      <c r="E20" s="14" t="s">
        <v>1</v>
      </c>
      <c r="F20" s="15"/>
      <c r="G20" s="24">
        <f t="shared" si="3"/>
        <v>0</v>
      </c>
      <c r="H20" s="147"/>
      <c r="I20" s="148"/>
      <c r="J20" s="88" t="str">
        <f t="shared" si="4"/>
        <v>0:00</v>
      </c>
      <c r="K20" s="39"/>
      <c r="L20" s="42"/>
      <c r="M20" s="52"/>
      <c r="N20" s="90"/>
      <c r="O20" s="78" t="str">
        <f t="shared" si="1"/>
        <v/>
      </c>
      <c r="P20" s="79" t="str">
        <f t="shared" si="2"/>
        <v>0:00</v>
      </c>
      <c r="Q20" s="92" t="str">
        <f t="shared" si="5"/>
        <v>0:00</v>
      </c>
    </row>
    <row r="21" spans="2:17" ht="17.25" customHeight="1" x14ac:dyDescent="0.15">
      <c r="B21" s="112">
        <f t="shared" si="6"/>
        <v>42899</v>
      </c>
      <c r="C21" s="113"/>
      <c r="D21" s="15"/>
      <c r="E21" s="14" t="s">
        <v>1</v>
      </c>
      <c r="F21" s="15"/>
      <c r="G21" s="24">
        <f t="shared" si="3"/>
        <v>0</v>
      </c>
      <c r="H21" s="147"/>
      <c r="I21" s="148"/>
      <c r="J21" s="88" t="str">
        <f t="shared" si="4"/>
        <v>0:00</v>
      </c>
      <c r="K21" s="39"/>
      <c r="L21" s="42"/>
      <c r="M21" s="52"/>
      <c r="N21" s="90"/>
      <c r="O21" s="78" t="str">
        <f t="shared" si="1"/>
        <v/>
      </c>
      <c r="P21" s="79" t="str">
        <f t="shared" si="2"/>
        <v>0:00</v>
      </c>
      <c r="Q21" s="92" t="str">
        <f t="shared" si="5"/>
        <v>0:00</v>
      </c>
    </row>
    <row r="22" spans="2:17" ht="17.25" customHeight="1" x14ac:dyDescent="0.15">
      <c r="B22" s="112">
        <f t="shared" si="6"/>
        <v>42900</v>
      </c>
      <c r="C22" s="113"/>
      <c r="D22" s="15"/>
      <c r="E22" s="14" t="s">
        <v>1</v>
      </c>
      <c r="F22" s="15"/>
      <c r="G22" s="24">
        <f t="shared" si="3"/>
        <v>0</v>
      </c>
      <c r="H22" s="147"/>
      <c r="I22" s="148"/>
      <c r="J22" s="88" t="str">
        <f t="shared" si="4"/>
        <v>0:00</v>
      </c>
      <c r="K22" s="39"/>
      <c r="L22" s="42"/>
      <c r="M22" s="52"/>
      <c r="N22" s="70"/>
      <c r="O22" s="78" t="str">
        <f t="shared" si="1"/>
        <v/>
      </c>
      <c r="P22" s="79" t="str">
        <f t="shared" si="2"/>
        <v>0:00</v>
      </c>
      <c r="Q22" s="80" t="str">
        <f t="shared" si="5"/>
        <v>0:00</v>
      </c>
    </row>
    <row r="23" spans="2:17" ht="17.25" customHeight="1" x14ac:dyDescent="0.15">
      <c r="B23" s="112">
        <f t="shared" si="6"/>
        <v>42901</v>
      </c>
      <c r="C23" s="113"/>
      <c r="D23" s="15"/>
      <c r="E23" s="14" t="s">
        <v>1</v>
      </c>
      <c r="F23" s="15"/>
      <c r="G23" s="24">
        <f t="shared" si="3"/>
        <v>0</v>
      </c>
      <c r="H23" s="147"/>
      <c r="I23" s="148"/>
      <c r="J23" s="88" t="str">
        <f t="shared" si="4"/>
        <v>0:00</v>
      </c>
      <c r="K23" s="39"/>
      <c r="L23" s="42"/>
      <c r="M23" s="52"/>
      <c r="N23" s="70"/>
      <c r="O23" s="78" t="str">
        <f t="shared" si="1"/>
        <v/>
      </c>
      <c r="P23" s="79" t="str">
        <f t="shared" si="2"/>
        <v>0:00</v>
      </c>
      <c r="Q23" s="80" t="str">
        <f t="shared" si="5"/>
        <v>0:00</v>
      </c>
    </row>
    <row r="24" spans="2:17" ht="17.25" customHeight="1" x14ac:dyDescent="0.15">
      <c r="B24" s="112">
        <f t="shared" si="6"/>
        <v>42902</v>
      </c>
      <c r="C24" s="113"/>
      <c r="D24" s="15"/>
      <c r="E24" s="14" t="s">
        <v>1</v>
      </c>
      <c r="F24" s="15"/>
      <c r="G24" s="24">
        <f t="shared" si="3"/>
        <v>0</v>
      </c>
      <c r="H24" s="147"/>
      <c r="I24" s="148"/>
      <c r="J24" s="88" t="str">
        <f t="shared" si="4"/>
        <v>0:00</v>
      </c>
      <c r="K24" s="39"/>
      <c r="L24" s="42"/>
      <c r="M24" s="52"/>
      <c r="N24" s="70"/>
      <c r="O24" s="78" t="str">
        <f t="shared" si="1"/>
        <v/>
      </c>
      <c r="P24" s="79" t="str">
        <f t="shared" si="2"/>
        <v>0:00</v>
      </c>
      <c r="Q24" s="80" t="str">
        <f t="shared" si="5"/>
        <v>0:00</v>
      </c>
    </row>
    <row r="25" spans="2:17" ht="17.25" customHeight="1" x14ac:dyDescent="0.15">
      <c r="B25" s="112">
        <f t="shared" si="6"/>
        <v>42903</v>
      </c>
      <c r="C25" s="113"/>
      <c r="D25" s="15"/>
      <c r="E25" s="14" t="s">
        <v>1</v>
      </c>
      <c r="F25" s="15"/>
      <c r="G25" s="24">
        <f t="shared" si="3"/>
        <v>0</v>
      </c>
      <c r="H25" s="147"/>
      <c r="I25" s="148"/>
      <c r="J25" s="88" t="str">
        <f t="shared" si="4"/>
        <v>0:00</v>
      </c>
      <c r="K25" s="39"/>
      <c r="L25" s="42"/>
      <c r="M25" s="52"/>
      <c r="N25" s="70"/>
      <c r="O25" s="78" t="str">
        <f t="shared" si="1"/>
        <v/>
      </c>
      <c r="P25" s="79" t="str">
        <f t="shared" si="2"/>
        <v>0:00</v>
      </c>
      <c r="Q25" s="80" t="str">
        <f t="shared" si="5"/>
        <v>0:00</v>
      </c>
    </row>
    <row r="26" spans="2:17" ht="17.25" customHeight="1" x14ac:dyDescent="0.15">
      <c r="B26" s="112">
        <f t="shared" si="6"/>
        <v>42904</v>
      </c>
      <c r="C26" s="113"/>
      <c r="D26" s="15"/>
      <c r="E26" s="14" t="s">
        <v>1</v>
      </c>
      <c r="F26" s="15"/>
      <c r="G26" s="24">
        <f t="shared" si="3"/>
        <v>0</v>
      </c>
      <c r="H26" s="147"/>
      <c r="I26" s="148"/>
      <c r="J26" s="88" t="str">
        <f t="shared" si="4"/>
        <v>0:00</v>
      </c>
      <c r="K26" s="39"/>
      <c r="L26" s="42"/>
      <c r="M26" s="52"/>
      <c r="N26" s="70"/>
      <c r="O26" s="78" t="str">
        <f t="shared" si="1"/>
        <v/>
      </c>
      <c r="P26" s="79" t="str">
        <f t="shared" si="2"/>
        <v>0:00</v>
      </c>
      <c r="Q26" s="80" t="str">
        <f t="shared" si="5"/>
        <v>0:00</v>
      </c>
    </row>
    <row r="27" spans="2:17" ht="17.25" customHeight="1" x14ac:dyDescent="0.15">
      <c r="B27" s="112">
        <f t="shared" si="6"/>
        <v>42905</v>
      </c>
      <c r="C27" s="113"/>
      <c r="D27" s="15"/>
      <c r="E27" s="14" t="s">
        <v>1</v>
      </c>
      <c r="F27" s="15"/>
      <c r="G27" s="24">
        <f t="shared" si="3"/>
        <v>0</v>
      </c>
      <c r="H27" s="147"/>
      <c r="I27" s="148"/>
      <c r="J27" s="88" t="str">
        <f t="shared" si="4"/>
        <v>0:00</v>
      </c>
      <c r="K27" s="39"/>
      <c r="L27" s="42"/>
      <c r="M27" s="52"/>
      <c r="N27" s="90"/>
      <c r="O27" s="78" t="str">
        <f t="shared" si="1"/>
        <v/>
      </c>
      <c r="P27" s="79" t="str">
        <f t="shared" si="2"/>
        <v>0:00</v>
      </c>
      <c r="Q27" s="92" t="str">
        <f t="shared" si="5"/>
        <v>0:00</v>
      </c>
    </row>
    <row r="28" spans="2:17" ht="17.25" customHeight="1" x14ac:dyDescent="0.15">
      <c r="B28" s="112">
        <f t="shared" si="6"/>
        <v>42906</v>
      </c>
      <c r="C28" s="113"/>
      <c r="D28" s="15"/>
      <c r="E28" s="14" t="s">
        <v>1</v>
      </c>
      <c r="F28" s="15"/>
      <c r="G28" s="24">
        <f t="shared" si="3"/>
        <v>0</v>
      </c>
      <c r="H28" s="147"/>
      <c r="I28" s="148"/>
      <c r="J28" s="88" t="str">
        <f t="shared" si="4"/>
        <v>0:00</v>
      </c>
      <c r="K28" s="39"/>
      <c r="L28" s="42"/>
      <c r="M28" s="52"/>
      <c r="N28" s="90"/>
      <c r="O28" s="78" t="str">
        <f t="shared" si="1"/>
        <v/>
      </c>
      <c r="P28" s="79" t="str">
        <f t="shared" si="2"/>
        <v>0:00</v>
      </c>
      <c r="Q28" s="92" t="str">
        <f t="shared" si="5"/>
        <v>0:00</v>
      </c>
    </row>
    <row r="29" spans="2:17" ht="17.25" customHeight="1" x14ac:dyDescent="0.15">
      <c r="B29" s="112">
        <f t="shared" si="6"/>
        <v>42907</v>
      </c>
      <c r="C29" s="113"/>
      <c r="D29" s="15"/>
      <c r="E29" s="14" t="s">
        <v>1</v>
      </c>
      <c r="F29" s="15"/>
      <c r="G29" s="24">
        <f t="shared" si="3"/>
        <v>0</v>
      </c>
      <c r="H29" s="147"/>
      <c r="I29" s="148"/>
      <c r="J29" s="88" t="str">
        <f t="shared" si="4"/>
        <v>0:00</v>
      </c>
      <c r="K29" s="39"/>
      <c r="L29" s="42"/>
      <c r="M29" s="52"/>
      <c r="N29" s="90"/>
      <c r="O29" s="78" t="str">
        <f t="shared" si="1"/>
        <v/>
      </c>
      <c r="P29" s="79" t="str">
        <f t="shared" si="2"/>
        <v>0:00</v>
      </c>
      <c r="Q29" s="80" t="str">
        <f t="shared" si="5"/>
        <v>0:00</v>
      </c>
    </row>
    <row r="30" spans="2:17" ht="17.25" customHeight="1" x14ac:dyDescent="0.15">
      <c r="B30" s="112">
        <f t="shared" si="6"/>
        <v>42908</v>
      </c>
      <c r="C30" s="113"/>
      <c r="D30" s="15"/>
      <c r="E30" s="14" t="s">
        <v>1</v>
      </c>
      <c r="F30" s="15"/>
      <c r="G30" s="24">
        <f t="shared" si="3"/>
        <v>0</v>
      </c>
      <c r="H30" s="147"/>
      <c r="I30" s="148"/>
      <c r="J30" s="88" t="str">
        <f t="shared" si="4"/>
        <v>0:00</v>
      </c>
      <c r="K30" s="39"/>
      <c r="L30" s="42"/>
      <c r="M30" s="52"/>
      <c r="N30" s="90"/>
      <c r="O30" s="78" t="str">
        <f t="shared" si="1"/>
        <v/>
      </c>
      <c r="P30" s="79" t="str">
        <f t="shared" si="2"/>
        <v>0:00</v>
      </c>
      <c r="Q30" s="80" t="str">
        <f t="shared" si="5"/>
        <v>0:00</v>
      </c>
    </row>
    <row r="31" spans="2:17" ht="17.25" customHeight="1" x14ac:dyDescent="0.15">
      <c r="B31" s="112">
        <f t="shared" si="6"/>
        <v>42909</v>
      </c>
      <c r="C31" s="113"/>
      <c r="D31" s="15"/>
      <c r="E31" s="14" t="s">
        <v>1</v>
      </c>
      <c r="F31" s="15"/>
      <c r="G31" s="24">
        <f t="shared" si="3"/>
        <v>0</v>
      </c>
      <c r="H31" s="147"/>
      <c r="I31" s="148"/>
      <c r="J31" s="88" t="str">
        <f t="shared" si="4"/>
        <v>0:00</v>
      </c>
      <c r="K31" s="39"/>
      <c r="L31" s="42"/>
      <c r="M31" s="52"/>
      <c r="N31" s="90"/>
      <c r="O31" s="78" t="str">
        <f t="shared" si="1"/>
        <v/>
      </c>
      <c r="P31" s="79" t="str">
        <f t="shared" si="2"/>
        <v>0:00</v>
      </c>
      <c r="Q31" s="80" t="str">
        <f t="shared" si="5"/>
        <v>0:00</v>
      </c>
    </row>
    <row r="32" spans="2:17" ht="17.25" customHeight="1" x14ac:dyDescent="0.15">
      <c r="B32" s="112">
        <f t="shared" si="6"/>
        <v>42910</v>
      </c>
      <c r="C32" s="113"/>
      <c r="D32" s="15"/>
      <c r="E32" s="14" t="s">
        <v>1</v>
      </c>
      <c r="F32" s="15"/>
      <c r="G32" s="24">
        <f t="shared" si="3"/>
        <v>0</v>
      </c>
      <c r="H32" s="147"/>
      <c r="I32" s="148"/>
      <c r="J32" s="88" t="str">
        <f t="shared" si="4"/>
        <v>0:00</v>
      </c>
      <c r="K32" s="39"/>
      <c r="L32" s="42"/>
      <c r="M32" s="52"/>
      <c r="N32" s="90"/>
      <c r="O32" s="78" t="str">
        <f t="shared" si="1"/>
        <v/>
      </c>
      <c r="P32" s="79" t="str">
        <f t="shared" si="2"/>
        <v>0:00</v>
      </c>
      <c r="Q32" s="80" t="str">
        <f t="shared" si="5"/>
        <v>0:00</v>
      </c>
    </row>
    <row r="33" spans="1:17" ht="17.25" customHeight="1" x14ac:dyDescent="0.15">
      <c r="B33" s="112">
        <f t="shared" si="6"/>
        <v>42911</v>
      </c>
      <c r="C33" s="113"/>
      <c r="D33" s="15"/>
      <c r="E33" s="14" t="s">
        <v>1</v>
      </c>
      <c r="F33" s="15"/>
      <c r="G33" s="24">
        <f t="shared" si="3"/>
        <v>0</v>
      </c>
      <c r="H33" s="147"/>
      <c r="I33" s="148"/>
      <c r="J33" s="88" t="str">
        <f t="shared" si="4"/>
        <v>0:00</v>
      </c>
      <c r="K33" s="39"/>
      <c r="L33" s="42"/>
      <c r="M33" s="52"/>
      <c r="N33" s="90"/>
      <c r="O33" s="78" t="str">
        <f t="shared" si="1"/>
        <v/>
      </c>
      <c r="P33" s="79" t="str">
        <f t="shared" si="2"/>
        <v>0:00</v>
      </c>
      <c r="Q33" s="80" t="str">
        <f t="shared" si="5"/>
        <v>0:00</v>
      </c>
    </row>
    <row r="34" spans="1:17" ht="17.25" customHeight="1" x14ac:dyDescent="0.15">
      <c r="B34" s="112">
        <f t="shared" si="6"/>
        <v>42912</v>
      </c>
      <c r="C34" s="113"/>
      <c r="D34" s="15"/>
      <c r="E34" s="14" t="s">
        <v>1</v>
      </c>
      <c r="F34" s="15"/>
      <c r="G34" s="24">
        <f t="shared" si="3"/>
        <v>0</v>
      </c>
      <c r="H34" s="147"/>
      <c r="I34" s="148"/>
      <c r="J34" s="88" t="str">
        <f t="shared" si="4"/>
        <v>0:00</v>
      </c>
      <c r="K34" s="39"/>
      <c r="L34" s="42"/>
      <c r="M34" s="52"/>
      <c r="N34" s="90"/>
      <c r="O34" s="78" t="str">
        <f t="shared" si="1"/>
        <v/>
      </c>
      <c r="P34" s="79" t="str">
        <f t="shared" si="2"/>
        <v>0:00</v>
      </c>
      <c r="Q34" s="92" t="str">
        <f t="shared" si="5"/>
        <v>0:00</v>
      </c>
    </row>
    <row r="35" spans="1:17" ht="17.25" customHeight="1" x14ac:dyDescent="0.15">
      <c r="B35" s="112">
        <f t="shared" si="6"/>
        <v>42913</v>
      </c>
      <c r="C35" s="113"/>
      <c r="D35" s="15"/>
      <c r="E35" s="14" t="s">
        <v>1</v>
      </c>
      <c r="F35" s="15"/>
      <c r="G35" s="24">
        <f t="shared" si="3"/>
        <v>0</v>
      </c>
      <c r="H35" s="147"/>
      <c r="I35" s="148"/>
      <c r="J35" s="88" t="str">
        <f t="shared" si="4"/>
        <v>0:00</v>
      </c>
      <c r="K35" s="39"/>
      <c r="L35" s="42"/>
      <c r="M35" s="52"/>
      <c r="N35" s="90"/>
      <c r="O35" s="78" t="str">
        <f t="shared" si="1"/>
        <v/>
      </c>
      <c r="P35" s="79" t="str">
        <f t="shared" si="2"/>
        <v>0:00</v>
      </c>
      <c r="Q35" s="92" t="str">
        <f t="shared" si="5"/>
        <v>0:00</v>
      </c>
    </row>
    <row r="36" spans="1:17" ht="17.25" customHeight="1" x14ac:dyDescent="0.15">
      <c r="B36" s="112">
        <f t="shared" si="6"/>
        <v>42914</v>
      </c>
      <c r="C36" s="113"/>
      <c r="D36" s="15"/>
      <c r="E36" s="14" t="s">
        <v>1</v>
      </c>
      <c r="F36" s="15"/>
      <c r="G36" s="24">
        <f t="shared" si="3"/>
        <v>0</v>
      </c>
      <c r="H36" s="147"/>
      <c r="I36" s="148"/>
      <c r="J36" s="88" t="str">
        <f t="shared" si="4"/>
        <v>0:00</v>
      </c>
      <c r="K36" s="39"/>
      <c r="L36" s="42"/>
      <c r="M36" s="52"/>
      <c r="N36" s="90"/>
      <c r="O36" s="78" t="str">
        <f t="shared" si="1"/>
        <v/>
      </c>
      <c r="P36" s="79" t="str">
        <f t="shared" si="2"/>
        <v>0:00</v>
      </c>
      <c r="Q36" s="80" t="str">
        <f t="shared" si="5"/>
        <v>0:00</v>
      </c>
    </row>
    <row r="37" spans="1:17" ht="17.25" customHeight="1" x14ac:dyDescent="0.15">
      <c r="B37" s="112">
        <f t="shared" si="6"/>
        <v>42915</v>
      </c>
      <c r="C37" s="113"/>
      <c r="D37" s="15"/>
      <c r="E37" s="14" t="s">
        <v>1</v>
      </c>
      <c r="F37" s="15"/>
      <c r="G37" s="24">
        <f t="shared" si="3"/>
        <v>0</v>
      </c>
      <c r="H37" s="147"/>
      <c r="I37" s="148"/>
      <c r="J37" s="88" t="str">
        <f t="shared" si="4"/>
        <v>0:00</v>
      </c>
      <c r="K37" s="39"/>
      <c r="L37" s="42"/>
      <c r="M37" s="52"/>
      <c r="N37" s="90"/>
      <c r="O37" s="78" t="str">
        <f t="shared" si="1"/>
        <v/>
      </c>
      <c r="P37" s="79" t="str">
        <f t="shared" si="2"/>
        <v>0:00</v>
      </c>
      <c r="Q37" s="80" t="str">
        <f t="shared" si="5"/>
        <v>0:00</v>
      </c>
    </row>
    <row r="38" spans="1:17" ht="17.25" customHeight="1" x14ac:dyDescent="0.15">
      <c r="B38" s="112">
        <f t="shared" si="6"/>
        <v>42916</v>
      </c>
      <c r="C38" s="113"/>
      <c r="D38" s="15"/>
      <c r="E38" s="14" t="s">
        <v>1</v>
      </c>
      <c r="F38" s="15"/>
      <c r="G38" s="24">
        <f t="shared" si="3"/>
        <v>0</v>
      </c>
      <c r="H38" s="147"/>
      <c r="I38" s="148"/>
      <c r="J38" s="88" t="str">
        <f t="shared" si="4"/>
        <v>0:00</v>
      </c>
      <c r="K38" s="39"/>
      <c r="L38" s="42"/>
      <c r="M38" s="52"/>
      <c r="N38" s="90"/>
      <c r="O38" s="78" t="str">
        <f t="shared" si="1"/>
        <v/>
      </c>
      <c r="P38" s="79" t="str">
        <f t="shared" si="2"/>
        <v>0:00</v>
      </c>
      <c r="Q38" s="80" t="str">
        <f t="shared" si="5"/>
        <v>0:00</v>
      </c>
    </row>
    <row r="39" spans="1:17" ht="17.25" customHeight="1" thickBot="1" x14ac:dyDescent="0.2">
      <c r="B39" s="168">
        <f t="shared" si="6"/>
        <v>42917</v>
      </c>
      <c r="C39" s="169"/>
      <c r="D39" s="13"/>
      <c r="E39" s="12" t="s">
        <v>1</v>
      </c>
      <c r="F39" s="13"/>
      <c r="G39" s="13">
        <f t="shared" si="3"/>
        <v>0</v>
      </c>
      <c r="H39" s="157"/>
      <c r="I39" s="158"/>
      <c r="J39" s="87" t="str">
        <f t="shared" si="4"/>
        <v>0:00</v>
      </c>
      <c r="K39" s="39"/>
      <c r="L39" s="40"/>
      <c r="M39" s="53"/>
      <c r="N39" s="90"/>
      <c r="O39" s="81" t="str">
        <f t="shared" si="1"/>
        <v/>
      </c>
      <c r="P39" s="82" t="str">
        <f t="shared" si="2"/>
        <v>0:00</v>
      </c>
      <c r="Q39" s="83" t="str">
        <f t="shared" si="5"/>
        <v>0:00</v>
      </c>
    </row>
    <row r="40" spans="1:17" ht="13.5" customHeight="1" x14ac:dyDescent="0.15">
      <c r="B40" s="17"/>
      <c r="C40" s="127" t="s">
        <v>22</v>
      </c>
      <c r="D40" s="127"/>
      <c r="E40" s="44" t="s">
        <v>21</v>
      </c>
      <c r="N40" s="1"/>
      <c r="O40" s="1"/>
      <c r="P40" s="71"/>
      <c r="Q40" s="69"/>
    </row>
    <row r="41" spans="1:17" ht="18" customHeight="1" x14ac:dyDescent="0.15">
      <c r="A41" s="2"/>
      <c r="B41" s="120" t="s">
        <v>34</v>
      </c>
      <c r="C41" s="121"/>
      <c r="D41" s="121"/>
      <c r="E41" s="45">
        <v>20</v>
      </c>
      <c r="F41" s="27" t="s">
        <v>6</v>
      </c>
      <c r="G41" s="28">
        <v>0.35416666666666669</v>
      </c>
      <c r="H41" s="66" t="s">
        <v>15</v>
      </c>
      <c r="I41" s="159"/>
      <c r="J41" s="160"/>
      <c r="K41" s="160"/>
      <c r="L41" s="160"/>
      <c r="M41" s="161"/>
      <c r="Q41" s="69"/>
    </row>
    <row r="42" spans="1:17" ht="18" customHeight="1" x14ac:dyDescent="0.15">
      <c r="A42" s="2"/>
      <c r="B42" s="122" t="s">
        <v>7</v>
      </c>
      <c r="C42" s="123"/>
      <c r="D42" s="123"/>
      <c r="E42" s="124"/>
      <c r="F42" s="125">
        <f>E41*G41</f>
        <v>7.0833333333333339</v>
      </c>
      <c r="G42" s="126"/>
      <c r="H42" s="31"/>
      <c r="I42" s="162"/>
      <c r="J42" s="163"/>
      <c r="K42" s="163"/>
      <c r="L42" s="163"/>
      <c r="M42" s="164"/>
    </row>
    <row r="43" spans="1:17" ht="13.5" customHeight="1" x14ac:dyDescent="0.15">
      <c r="A43" s="2"/>
      <c r="B43" s="5"/>
      <c r="C43" s="5"/>
      <c r="D43" s="5"/>
      <c r="E43" s="5"/>
      <c r="F43" s="7"/>
      <c r="G43" s="7"/>
      <c r="H43" s="7"/>
      <c r="I43" s="162"/>
      <c r="J43" s="163"/>
      <c r="K43" s="163"/>
      <c r="L43" s="163"/>
      <c r="M43" s="164"/>
    </row>
    <row r="44" spans="1:17" ht="13.5" customHeight="1" x14ac:dyDescent="0.15">
      <c r="B44" s="153" t="s">
        <v>58</v>
      </c>
      <c r="C44" s="154"/>
      <c r="D44" s="154"/>
      <c r="E44" s="154"/>
      <c r="F44" s="154"/>
      <c r="G44" s="154"/>
      <c r="H44" s="155"/>
      <c r="I44" s="162"/>
      <c r="J44" s="163"/>
      <c r="K44" s="163"/>
      <c r="L44" s="163"/>
      <c r="M44" s="164"/>
    </row>
    <row r="45" spans="1:17" x14ac:dyDescent="0.15">
      <c r="B45" s="154"/>
      <c r="C45" s="154"/>
      <c r="D45" s="154"/>
      <c r="E45" s="154"/>
      <c r="F45" s="154"/>
      <c r="G45" s="154"/>
      <c r="H45" s="155"/>
      <c r="I45" s="165"/>
      <c r="J45" s="166"/>
      <c r="K45" s="166"/>
      <c r="L45" s="166"/>
      <c r="M45" s="167"/>
    </row>
    <row r="46" spans="1:17" ht="13.5" customHeight="1" x14ac:dyDescent="0.15">
      <c r="B46" s="153" t="s">
        <v>45</v>
      </c>
      <c r="C46" s="153"/>
      <c r="D46" s="153"/>
      <c r="E46" s="153"/>
      <c r="F46" s="153"/>
      <c r="G46" s="153"/>
      <c r="H46" s="156"/>
      <c r="I46" s="109" t="s">
        <v>59</v>
      </c>
      <c r="J46" s="110"/>
      <c r="K46" s="110"/>
      <c r="L46" s="110"/>
      <c r="M46" s="110"/>
    </row>
    <row r="47" spans="1:17" ht="13.5" customHeight="1" x14ac:dyDescent="0.15">
      <c r="B47" s="153"/>
      <c r="C47" s="153"/>
      <c r="D47" s="153"/>
      <c r="E47" s="153"/>
      <c r="F47" s="153"/>
      <c r="G47" s="153"/>
      <c r="H47" s="156"/>
      <c r="I47" s="111"/>
      <c r="J47" s="111"/>
      <c r="K47" s="111"/>
      <c r="L47" s="111"/>
      <c r="M47" s="111"/>
    </row>
    <row r="48" spans="1:17" ht="13.5" customHeight="1" x14ac:dyDescent="0.15">
      <c r="B48" s="59" t="s">
        <v>52</v>
      </c>
      <c r="C48" s="96"/>
      <c r="D48" s="96"/>
      <c r="E48" s="96"/>
      <c r="F48" s="96"/>
      <c r="G48" s="96"/>
      <c r="H48" s="97"/>
      <c r="I48" s="95" t="s">
        <v>56</v>
      </c>
      <c r="J48" s="60"/>
      <c r="K48" s="60"/>
      <c r="L48" s="60"/>
      <c r="M48" s="60"/>
    </row>
    <row r="49" spans="2:13" ht="12.75" customHeight="1" x14ac:dyDescent="0.15">
      <c r="B49" s="43" t="s">
        <v>57</v>
      </c>
      <c r="C49" s="58"/>
      <c r="D49" s="58"/>
      <c r="E49" s="58"/>
      <c r="F49" s="58"/>
      <c r="G49" s="58"/>
      <c r="H49" s="62"/>
      <c r="I49" s="95" t="s">
        <v>55</v>
      </c>
      <c r="J49" s="86"/>
      <c r="K49" s="60"/>
      <c r="L49" s="60"/>
      <c r="M49" s="60"/>
    </row>
    <row r="50" spans="2:13" x14ac:dyDescent="0.15">
      <c r="B50" s="43" t="s">
        <v>53</v>
      </c>
      <c r="C50" s="43"/>
      <c r="D50" s="43"/>
      <c r="E50" s="43"/>
      <c r="F50" s="43"/>
      <c r="G50" s="43"/>
      <c r="H50" s="43"/>
      <c r="I50" s="68" t="s">
        <v>44</v>
      </c>
      <c r="M50" s="2"/>
    </row>
    <row r="52" spans="2:13" x14ac:dyDescent="0.15">
      <c r="I52" s="2"/>
    </row>
  </sheetData>
  <mergeCells count="82">
    <mergeCell ref="G2:H2"/>
    <mergeCell ref="L2:M2"/>
    <mergeCell ref="E3:F3"/>
    <mergeCell ref="G3:H3"/>
    <mergeCell ref="L3:M3"/>
    <mergeCell ref="O5:Q5"/>
    <mergeCell ref="B7:C7"/>
    <mergeCell ref="H7:I7"/>
    <mergeCell ref="L7:M7"/>
    <mergeCell ref="B8:C8"/>
    <mergeCell ref="H8:I8"/>
    <mergeCell ref="B5:D5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H31:I31"/>
    <mergeCell ref="B32:C32"/>
    <mergeCell ref="H32:I32"/>
    <mergeCell ref="B33:C33"/>
    <mergeCell ref="H33:I33"/>
    <mergeCell ref="B34:C34"/>
    <mergeCell ref="H34:I34"/>
    <mergeCell ref="B35:C35"/>
    <mergeCell ref="H35:I35"/>
    <mergeCell ref="B36:C36"/>
    <mergeCell ref="H36:I36"/>
    <mergeCell ref="B37:C37"/>
    <mergeCell ref="H37:I37"/>
    <mergeCell ref="B38:C38"/>
    <mergeCell ref="H38:I38"/>
    <mergeCell ref="B46:H47"/>
    <mergeCell ref="I46:M47"/>
    <mergeCell ref="B39:C39"/>
    <mergeCell ref="H39:I39"/>
    <mergeCell ref="C40:D40"/>
    <mergeCell ref="B41:D41"/>
    <mergeCell ref="I41:M45"/>
    <mergeCell ref="B42:E42"/>
    <mergeCell ref="F42:G42"/>
    <mergeCell ref="B44:H45"/>
  </mergeCells>
  <phoneticPr fontId="1"/>
  <pageMargins left="0.7" right="0.7" top="0.75" bottom="0.75" header="0.3" footer="0.3"/>
  <pageSetup paperSize="9" scale="9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view="pageBreakPreview" zoomScaleNormal="100" zoomScaleSheetLayoutView="100" workbookViewId="0">
      <selection activeCell="I5" sqref="I5"/>
    </sheetView>
  </sheetViews>
  <sheetFormatPr defaultRowHeight="13.5" x14ac:dyDescent="0.15"/>
  <cols>
    <col min="1" max="1" width="0.625" customWidth="1"/>
    <col min="2" max="2" width="5.625" customWidth="1"/>
    <col min="3" max="3" width="3.75" customWidth="1"/>
    <col min="4" max="4" width="7.25" customWidth="1"/>
    <col min="5" max="5" width="3.625" style="1" customWidth="1"/>
    <col min="6" max="6" width="7.25" customWidth="1"/>
    <col min="7" max="7" width="7.875" customWidth="1"/>
    <col min="8" max="8" width="7.125" customWidth="1"/>
    <col min="9" max="9" width="22.5" customWidth="1"/>
    <col min="10" max="10" width="7.25" style="1" customWidth="1"/>
    <col min="11" max="11" width="1.125" customWidth="1"/>
    <col min="12" max="12" width="6.625" customWidth="1"/>
    <col min="13" max="13" width="10.5" customWidth="1"/>
    <col min="14" max="14" width="7.625" customWidth="1"/>
    <col min="15" max="17" width="11.875" customWidth="1"/>
  </cols>
  <sheetData>
    <row r="1" spans="1:17" ht="7.5" customHeight="1" thickBot="1" x14ac:dyDescent="0.2"/>
    <row r="2" spans="1:17" ht="18" customHeight="1" x14ac:dyDescent="0.15">
      <c r="B2" s="65" t="s">
        <v>5</v>
      </c>
      <c r="C2" s="4"/>
      <c r="G2" s="116" t="s">
        <v>40</v>
      </c>
      <c r="H2" s="117"/>
      <c r="I2" s="19" t="s">
        <v>41</v>
      </c>
      <c r="L2" s="116" t="s">
        <v>20</v>
      </c>
      <c r="M2" s="117"/>
    </row>
    <row r="3" spans="1:17" ht="18.75" customHeight="1" thickBot="1" x14ac:dyDescent="0.2">
      <c r="E3" s="131"/>
      <c r="F3" s="132"/>
      <c r="G3" s="139">
        <f>SUM(G9:G39)</f>
        <v>0</v>
      </c>
      <c r="H3" s="140">
        <f t="shared" ref="H3" si="0">SUM(F9:F39)</f>
        <v>0</v>
      </c>
      <c r="I3" s="20">
        <f>SUM(J9:J39)</f>
        <v>0</v>
      </c>
      <c r="L3" s="118">
        <f>SUM(L9:L39)</f>
        <v>0</v>
      </c>
      <c r="M3" s="119"/>
    </row>
    <row r="4" spans="1:17" ht="11.25" customHeight="1" x14ac:dyDescent="0.15">
      <c r="B4" s="32"/>
      <c r="C4" s="32"/>
      <c r="D4" s="32"/>
      <c r="J4" s="21"/>
      <c r="K4" s="21"/>
      <c r="L4" s="21"/>
    </row>
    <row r="5" spans="1:17" ht="16.5" customHeight="1" x14ac:dyDescent="0.15">
      <c r="A5" s="33"/>
      <c r="B5" s="128">
        <v>42917</v>
      </c>
      <c r="C5" s="129"/>
      <c r="D5" s="130"/>
      <c r="E5" s="34"/>
      <c r="F5" s="30" t="s">
        <v>18</v>
      </c>
      <c r="G5" s="30"/>
      <c r="H5" s="30" t="s">
        <v>17</v>
      </c>
      <c r="I5" s="29"/>
      <c r="J5" s="30"/>
      <c r="K5" s="37"/>
      <c r="L5" s="37"/>
      <c r="O5" s="108" t="s">
        <v>54</v>
      </c>
      <c r="P5" s="108"/>
      <c r="Q5" s="108"/>
    </row>
    <row r="6" spans="1:17" ht="8.25" customHeight="1" thickBot="1" x14ac:dyDescent="0.2">
      <c r="B6" s="3"/>
      <c r="D6" s="6"/>
      <c r="E6" s="35"/>
      <c r="F6" s="6"/>
      <c r="G6" s="6"/>
      <c r="H6" s="6"/>
      <c r="I6" s="6"/>
    </row>
    <row r="7" spans="1:17" ht="30" customHeight="1" x14ac:dyDescent="0.15">
      <c r="A7" s="2"/>
      <c r="B7" s="137" t="s">
        <v>16</v>
      </c>
      <c r="C7" s="138"/>
      <c r="D7" s="36" t="s">
        <v>0</v>
      </c>
      <c r="E7" s="36" t="s">
        <v>2</v>
      </c>
      <c r="F7" s="36" t="s">
        <v>3</v>
      </c>
      <c r="G7" s="36" t="s">
        <v>4</v>
      </c>
      <c r="H7" s="141" t="s">
        <v>8</v>
      </c>
      <c r="I7" s="142"/>
      <c r="J7" s="63" t="s">
        <v>42</v>
      </c>
      <c r="K7" s="38"/>
      <c r="L7" s="149" t="s">
        <v>37</v>
      </c>
      <c r="M7" s="150"/>
      <c r="N7" s="72"/>
      <c r="O7" s="73" t="s">
        <v>61</v>
      </c>
      <c r="P7" s="74" t="s">
        <v>62</v>
      </c>
      <c r="Q7" s="75" t="s">
        <v>63</v>
      </c>
    </row>
    <row r="8" spans="1:17" ht="20.25" customHeight="1" thickBot="1" x14ac:dyDescent="0.2">
      <c r="A8" s="2"/>
      <c r="B8" s="133"/>
      <c r="C8" s="134"/>
      <c r="D8" s="22">
        <v>0.34027777777777773</v>
      </c>
      <c r="E8" s="23"/>
      <c r="F8" s="22">
        <v>0.69444444444444453</v>
      </c>
      <c r="G8" s="22">
        <v>0.35416666666666669</v>
      </c>
      <c r="H8" s="143"/>
      <c r="I8" s="144"/>
      <c r="J8" s="18"/>
      <c r="K8" s="46"/>
      <c r="L8" s="47" t="s">
        <v>32</v>
      </c>
      <c r="M8" s="48" t="s">
        <v>8</v>
      </c>
      <c r="N8" s="1"/>
      <c r="O8" s="76"/>
      <c r="P8" s="77"/>
      <c r="Q8" s="33"/>
    </row>
    <row r="9" spans="1:17" ht="17.25" customHeight="1" x14ac:dyDescent="0.15">
      <c r="B9" s="135">
        <f>B5</f>
        <v>42917</v>
      </c>
      <c r="C9" s="136"/>
      <c r="D9" s="24"/>
      <c r="E9" s="16" t="s">
        <v>1</v>
      </c>
      <c r="F9" s="24"/>
      <c r="G9" s="24">
        <f>F9-D9</f>
        <v>0</v>
      </c>
      <c r="H9" s="151"/>
      <c r="I9" s="152"/>
      <c r="J9" s="89" t="str">
        <f>Q9</f>
        <v>0:00</v>
      </c>
      <c r="K9" s="39"/>
      <c r="L9" s="41"/>
      <c r="M9" s="49"/>
      <c r="N9" s="70"/>
      <c r="O9" s="78" t="str">
        <f t="shared" ref="O9:O39" si="1">IF(D9="","",D9)</f>
        <v/>
      </c>
      <c r="P9" s="79" t="str">
        <f t="shared" ref="P9:P39" si="2">IF(O9="","0:00",G9)</f>
        <v>0:00</v>
      </c>
      <c r="Q9" s="80" t="str">
        <f>IF(P9="0:00","0:00",IF(D9&lt;$D$8,$D$8-D9,0)+IF(F9&gt;$F$8,F9-$F$8,0))</f>
        <v>0:00</v>
      </c>
    </row>
    <row r="10" spans="1:17" ht="17.25" customHeight="1" x14ac:dyDescent="0.15">
      <c r="B10" s="112">
        <f>B9+1</f>
        <v>42918</v>
      </c>
      <c r="C10" s="113"/>
      <c r="D10" s="15"/>
      <c r="E10" s="14" t="s">
        <v>1</v>
      </c>
      <c r="F10" s="15"/>
      <c r="G10" s="24">
        <f t="shared" ref="G10:G39" si="3">F10-D10</f>
        <v>0</v>
      </c>
      <c r="H10" s="147"/>
      <c r="I10" s="148"/>
      <c r="J10" s="88" t="str">
        <f t="shared" ref="J10:J39" si="4">Q10</f>
        <v>0:00</v>
      </c>
      <c r="K10" s="39"/>
      <c r="L10" s="42"/>
      <c r="M10" s="50"/>
      <c r="N10" s="70"/>
      <c r="O10" s="78" t="str">
        <f t="shared" si="1"/>
        <v/>
      </c>
      <c r="P10" s="79" t="str">
        <f t="shared" si="2"/>
        <v>0:00</v>
      </c>
      <c r="Q10" s="80" t="str">
        <f t="shared" ref="Q10:Q39" si="5">IF(P10="0:00","0:00",IF(D10&lt;$D$8,$D$8-D10,0)+IF(F10&gt;$F$8,F10-$F$8,0))</f>
        <v>0:00</v>
      </c>
    </row>
    <row r="11" spans="1:17" ht="17.25" customHeight="1" x14ac:dyDescent="0.15">
      <c r="B11" s="112">
        <f t="shared" ref="B11:B39" si="6">B10+1</f>
        <v>42919</v>
      </c>
      <c r="C11" s="113"/>
      <c r="D11" s="15"/>
      <c r="E11" s="14" t="s">
        <v>1</v>
      </c>
      <c r="F11" s="15"/>
      <c r="G11" s="24">
        <f t="shared" si="3"/>
        <v>0</v>
      </c>
      <c r="H11" s="147"/>
      <c r="I11" s="148"/>
      <c r="J11" s="88" t="str">
        <f t="shared" si="4"/>
        <v>0:00</v>
      </c>
      <c r="K11" s="39"/>
      <c r="L11" s="42"/>
      <c r="M11" s="50"/>
      <c r="N11" s="90"/>
      <c r="O11" s="78" t="str">
        <f t="shared" si="1"/>
        <v/>
      </c>
      <c r="P11" s="79" t="str">
        <f t="shared" si="2"/>
        <v>0:00</v>
      </c>
      <c r="Q11" s="80" t="str">
        <f t="shared" si="5"/>
        <v>0:00</v>
      </c>
    </row>
    <row r="12" spans="1:17" ht="17.25" customHeight="1" x14ac:dyDescent="0.15">
      <c r="B12" s="112">
        <f t="shared" si="6"/>
        <v>42920</v>
      </c>
      <c r="C12" s="113"/>
      <c r="D12" s="15"/>
      <c r="E12" s="25" t="s">
        <v>1</v>
      </c>
      <c r="F12" s="26"/>
      <c r="G12" s="24">
        <f t="shared" si="3"/>
        <v>0</v>
      </c>
      <c r="H12" s="147"/>
      <c r="I12" s="148"/>
      <c r="J12" s="88" t="str">
        <f t="shared" si="4"/>
        <v>0:00</v>
      </c>
      <c r="K12" s="39"/>
      <c r="L12" s="42"/>
      <c r="M12" s="50"/>
      <c r="N12" s="90"/>
      <c r="O12" s="78" t="str">
        <f t="shared" si="1"/>
        <v/>
      </c>
      <c r="P12" s="79" t="str">
        <f t="shared" si="2"/>
        <v>0:00</v>
      </c>
      <c r="Q12" s="80" t="str">
        <f t="shared" si="5"/>
        <v>0:00</v>
      </c>
    </row>
    <row r="13" spans="1:17" ht="17.25" customHeight="1" x14ac:dyDescent="0.15">
      <c r="B13" s="112">
        <f t="shared" si="6"/>
        <v>42921</v>
      </c>
      <c r="C13" s="113"/>
      <c r="D13" s="15"/>
      <c r="E13" s="16" t="s">
        <v>1</v>
      </c>
      <c r="F13" s="15"/>
      <c r="G13" s="24">
        <f t="shared" si="3"/>
        <v>0</v>
      </c>
      <c r="H13" s="147"/>
      <c r="I13" s="148"/>
      <c r="J13" s="88" t="str">
        <f t="shared" si="4"/>
        <v>0:00</v>
      </c>
      <c r="K13" s="39"/>
      <c r="L13" s="42"/>
      <c r="M13" s="52"/>
      <c r="N13" s="90"/>
      <c r="O13" s="78" t="str">
        <f t="shared" si="1"/>
        <v/>
      </c>
      <c r="P13" s="79" t="str">
        <f t="shared" si="2"/>
        <v>0:00</v>
      </c>
      <c r="Q13" s="92" t="str">
        <f t="shared" si="5"/>
        <v>0:00</v>
      </c>
    </row>
    <row r="14" spans="1:17" ht="17.25" customHeight="1" x14ac:dyDescent="0.15">
      <c r="B14" s="112">
        <f t="shared" si="6"/>
        <v>42922</v>
      </c>
      <c r="C14" s="113"/>
      <c r="D14" s="15"/>
      <c r="E14" s="14" t="s">
        <v>1</v>
      </c>
      <c r="F14" s="15"/>
      <c r="G14" s="24">
        <f t="shared" si="3"/>
        <v>0</v>
      </c>
      <c r="H14" s="147"/>
      <c r="I14" s="148"/>
      <c r="J14" s="91" t="str">
        <f t="shared" si="4"/>
        <v>0:00</v>
      </c>
      <c r="K14" s="39"/>
      <c r="L14" s="42"/>
      <c r="M14" s="52"/>
      <c r="N14" s="90"/>
      <c r="O14" s="78" t="str">
        <f t="shared" si="1"/>
        <v/>
      </c>
      <c r="P14" s="79" t="str">
        <f t="shared" si="2"/>
        <v>0:00</v>
      </c>
      <c r="Q14" s="92" t="str">
        <f t="shared" si="5"/>
        <v>0:00</v>
      </c>
    </row>
    <row r="15" spans="1:17" ht="17.25" customHeight="1" x14ac:dyDescent="0.15">
      <c r="B15" s="112">
        <f t="shared" si="6"/>
        <v>42923</v>
      </c>
      <c r="C15" s="113"/>
      <c r="D15" s="15"/>
      <c r="E15" s="14" t="s">
        <v>1</v>
      </c>
      <c r="F15" s="15"/>
      <c r="G15" s="24">
        <f t="shared" si="3"/>
        <v>0</v>
      </c>
      <c r="H15" s="147"/>
      <c r="I15" s="148"/>
      <c r="J15" s="88" t="str">
        <f t="shared" si="4"/>
        <v>0:00</v>
      </c>
      <c r="K15" s="39"/>
      <c r="L15" s="42"/>
      <c r="M15" s="52"/>
      <c r="N15" s="90"/>
      <c r="O15" s="78" t="str">
        <f t="shared" si="1"/>
        <v/>
      </c>
      <c r="P15" s="79" t="str">
        <f t="shared" si="2"/>
        <v>0:00</v>
      </c>
      <c r="Q15" s="80" t="str">
        <f t="shared" si="5"/>
        <v>0:00</v>
      </c>
    </row>
    <row r="16" spans="1:17" ht="17.25" customHeight="1" x14ac:dyDescent="0.15">
      <c r="B16" s="112">
        <f t="shared" si="6"/>
        <v>42924</v>
      </c>
      <c r="C16" s="113"/>
      <c r="D16" s="15"/>
      <c r="E16" s="14" t="s">
        <v>1</v>
      </c>
      <c r="F16" s="15"/>
      <c r="G16" s="24">
        <f t="shared" si="3"/>
        <v>0</v>
      </c>
      <c r="H16" s="147"/>
      <c r="I16" s="148"/>
      <c r="J16" s="88" t="str">
        <f t="shared" si="4"/>
        <v>0:00</v>
      </c>
      <c r="K16" s="39"/>
      <c r="L16" s="42"/>
      <c r="M16" s="52"/>
      <c r="N16" s="90"/>
      <c r="O16" s="78" t="str">
        <f t="shared" si="1"/>
        <v/>
      </c>
      <c r="P16" s="79" t="str">
        <f t="shared" si="2"/>
        <v>0:00</v>
      </c>
      <c r="Q16" s="80" t="str">
        <f t="shared" si="5"/>
        <v>0:00</v>
      </c>
    </row>
    <row r="17" spans="2:17" ht="17.25" customHeight="1" x14ac:dyDescent="0.15">
      <c r="B17" s="112">
        <f t="shared" si="6"/>
        <v>42925</v>
      </c>
      <c r="C17" s="113"/>
      <c r="D17" s="15"/>
      <c r="E17" s="14" t="s">
        <v>1</v>
      </c>
      <c r="F17" s="15"/>
      <c r="G17" s="24">
        <f t="shared" si="3"/>
        <v>0</v>
      </c>
      <c r="H17" s="147"/>
      <c r="I17" s="148"/>
      <c r="J17" s="88" t="str">
        <f t="shared" si="4"/>
        <v>0:00</v>
      </c>
      <c r="K17" s="39"/>
      <c r="L17" s="42"/>
      <c r="M17" s="52"/>
      <c r="N17" s="90"/>
      <c r="O17" s="78" t="str">
        <f t="shared" si="1"/>
        <v/>
      </c>
      <c r="P17" s="79" t="str">
        <f t="shared" si="2"/>
        <v>0:00</v>
      </c>
      <c r="Q17" s="80" t="str">
        <f t="shared" si="5"/>
        <v>0:00</v>
      </c>
    </row>
    <row r="18" spans="2:17" ht="17.25" customHeight="1" x14ac:dyDescent="0.15">
      <c r="B18" s="112">
        <f t="shared" si="6"/>
        <v>42926</v>
      </c>
      <c r="C18" s="113"/>
      <c r="D18" s="15"/>
      <c r="E18" s="14" t="s">
        <v>1</v>
      </c>
      <c r="F18" s="15"/>
      <c r="G18" s="24">
        <f t="shared" si="3"/>
        <v>0</v>
      </c>
      <c r="H18" s="147"/>
      <c r="I18" s="148"/>
      <c r="J18" s="88" t="str">
        <f t="shared" si="4"/>
        <v>0:00</v>
      </c>
      <c r="K18" s="39"/>
      <c r="L18" s="42"/>
      <c r="M18" s="52"/>
      <c r="N18" s="90"/>
      <c r="O18" s="78" t="str">
        <f t="shared" si="1"/>
        <v/>
      </c>
      <c r="P18" s="79" t="str">
        <f t="shared" si="2"/>
        <v>0:00</v>
      </c>
      <c r="Q18" s="80" t="str">
        <f t="shared" si="5"/>
        <v>0:00</v>
      </c>
    </row>
    <row r="19" spans="2:17" ht="17.25" customHeight="1" x14ac:dyDescent="0.15">
      <c r="B19" s="112">
        <f t="shared" si="6"/>
        <v>42927</v>
      </c>
      <c r="C19" s="113"/>
      <c r="D19" s="15"/>
      <c r="E19" s="14" t="s">
        <v>1</v>
      </c>
      <c r="F19" s="15"/>
      <c r="G19" s="24">
        <f t="shared" si="3"/>
        <v>0</v>
      </c>
      <c r="H19" s="147"/>
      <c r="I19" s="148"/>
      <c r="J19" s="88" t="str">
        <f t="shared" si="4"/>
        <v>0:00</v>
      </c>
      <c r="K19" s="39"/>
      <c r="L19" s="42"/>
      <c r="M19" s="52"/>
      <c r="N19" s="90"/>
      <c r="O19" s="78" t="str">
        <f t="shared" si="1"/>
        <v/>
      </c>
      <c r="P19" s="79" t="str">
        <f t="shared" si="2"/>
        <v>0:00</v>
      </c>
      <c r="Q19" s="80" t="str">
        <f t="shared" si="5"/>
        <v>0:00</v>
      </c>
    </row>
    <row r="20" spans="2:17" ht="17.25" customHeight="1" x14ac:dyDescent="0.15">
      <c r="B20" s="112">
        <f t="shared" si="6"/>
        <v>42928</v>
      </c>
      <c r="C20" s="113"/>
      <c r="D20" s="15"/>
      <c r="E20" s="14" t="s">
        <v>1</v>
      </c>
      <c r="F20" s="15"/>
      <c r="G20" s="24">
        <f t="shared" si="3"/>
        <v>0</v>
      </c>
      <c r="H20" s="147"/>
      <c r="I20" s="148"/>
      <c r="J20" s="88" t="str">
        <f t="shared" si="4"/>
        <v>0:00</v>
      </c>
      <c r="K20" s="39"/>
      <c r="L20" s="42"/>
      <c r="M20" s="52"/>
      <c r="N20" s="90"/>
      <c r="O20" s="78" t="str">
        <f t="shared" si="1"/>
        <v/>
      </c>
      <c r="P20" s="79" t="str">
        <f t="shared" si="2"/>
        <v>0:00</v>
      </c>
      <c r="Q20" s="92" t="str">
        <f t="shared" si="5"/>
        <v>0:00</v>
      </c>
    </row>
    <row r="21" spans="2:17" ht="17.25" customHeight="1" x14ac:dyDescent="0.15">
      <c r="B21" s="112">
        <f t="shared" si="6"/>
        <v>42929</v>
      </c>
      <c r="C21" s="113"/>
      <c r="D21" s="15"/>
      <c r="E21" s="14" t="s">
        <v>1</v>
      </c>
      <c r="F21" s="15"/>
      <c r="G21" s="24">
        <f t="shared" si="3"/>
        <v>0</v>
      </c>
      <c r="H21" s="147"/>
      <c r="I21" s="148"/>
      <c r="J21" s="88" t="str">
        <f t="shared" si="4"/>
        <v>0:00</v>
      </c>
      <c r="K21" s="39"/>
      <c r="L21" s="42"/>
      <c r="M21" s="52"/>
      <c r="N21" s="90"/>
      <c r="O21" s="78" t="str">
        <f t="shared" si="1"/>
        <v/>
      </c>
      <c r="P21" s="79" t="str">
        <f t="shared" si="2"/>
        <v>0:00</v>
      </c>
      <c r="Q21" s="92" t="str">
        <f t="shared" si="5"/>
        <v>0:00</v>
      </c>
    </row>
    <row r="22" spans="2:17" ht="17.25" customHeight="1" x14ac:dyDescent="0.15">
      <c r="B22" s="112">
        <f t="shared" si="6"/>
        <v>42930</v>
      </c>
      <c r="C22" s="113"/>
      <c r="D22" s="15"/>
      <c r="E22" s="14" t="s">
        <v>1</v>
      </c>
      <c r="F22" s="15"/>
      <c r="G22" s="24">
        <f t="shared" si="3"/>
        <v>0</v>
      </c>
      <c r="H22" s="147"/>
      <c r="I22" s="148"/>
      <c r="J22" s="88" t="str">
        <f t="shared" si="4"/>
        <v>0:00</v>
      </c>
      <c r="K22" s="39"/>
      <c r="L22" s="42"/>
      <c r="M22" s="52"/>
      <c r="N22" s="70"/>
      <c r="O22" s="78" t="str">
        <f t="shared" si="1"/>
        <v/>
      </c>
      <c r="P22" s="79" t="str">
        <f t="shared" si="2"/>
        <v>0:00</v>
      </c>
      <c r="Q22" s="80" t="str">
        <f t="shared" si="5"/>
        <v>0:00</v>
      </c>
    </row>
    <row r="23" spans="2:17" ht="17.25" customHeight="1" x14ac:dyDescent="0.15">
      <c r="B23" s="112">
        <f t="shared" si="6"/>
        <v>42931</v>
      </c>
      <c r="C23" s="113"/>
      <c r="D23" s="15"/>
      <c r="E23" s="14" t="s">
        <v>1</v>
      </c>
      <c r="F23" s="15"/>
      <c r="G23" s="24">
        <f t="shared" si="3"/>
        <v>0</v>
      </c>
      <c r="H23" s="147"/>
      <c r="I23" s="148"/>
      <c r="J23" s="88" t="str">
        <f t="shared" si="4"/>
        <v>0:00</v>
      </c>
      <c r="K23" s="39"/>
      <c r="L23" s="42"/>
      <c r="M23" s="52"/>
      <c r="N23" s="70"/>
      <c r="O23" s="78" t="str">
        <f t="shared" si="1"/>
        <v/>
      </c>
      <c r="P23" s="79" t="str">
        <f t="shared" si="2"/>
        <v>0:00</v>
      </c>
      <c r="Q23" s="80" t="str">
        <f t="shared" si="5"/>
        <v>0:00</v>
      </c>
    </row>
    <row r="24" spans="2:17" ht="17.25" customHeight="1" x14ac:dyDescent="0.15">
      <c r="B24" s="112">
        <f t="shared" si="6"/>
        <v>42932</v>
      </c>
      <c r="C24" s="113"/>
      <c r="D24" s="15"/>
      <c r="E24" s="14" t="s">
        <v>1</v>
      </c>
      <c r="F24" s="15"/>
      <c r="G24" s="24">
        <f t="shared" si="3"/>
        <v>0</v>
      </c>
      <c r="H24" s="147"/>
      <c r="I24" s="148"/>
      <c r="J24" s="88" t="str">
        <f t="shared" si="4"/>
        <v>0:00</v>
      </c>
      <c r="K24" s="39"/>
      <c r="L24" s="42"/>
      <c r="M24" s="52"/>
      <c r="N24" s="70"/>
      <c r="O24" s="78" t="str">
        <f t="shared" si="1"/>
        <v/>
      </c>
      <c r="P24" s="79" t="str">
        <f t="shared" si="2"/>
        <v>0:00</v>
      </c>
      <c r="Q24" s="80" t="str">
        <f t="shared" si="5"/>
        <v>0:00</v>
      </c>
    </row>
    <row r="25" spans="2:17" ht="17.25" customHeight="1" x14ac:dyDescent="0.15">
      <c r="B25" s="112">
        <f t="shared" si="6"/>
        <v>42933</v>
      </c>
      <c r="C25" s="113"/>
      <c r="D25" s="15"/>
      <c r="E25" s="14" t="s">
        <v>1</v>
      </c>
      <c r="F25" s="15"/>
      <c r="G25" s="24">
        <f t="shared" si="3"/>
        <v>0</v>
      </c>
      <c r="H25" s="147"/>
      <c r="I25" s="148"/>
      <c r="J25" s="88" t="str">
        <f t="shared" si="4"/>
        <v>0:00</v>
      </c>
      <c r="K25" s="39"/>
      <c r="L25" s="42"/>
      <c r="M25" s="52"/>
      <c r="N25" s="70"/>
      <c r="O25" s="78" t="str">
        <f t="shared" si="1"/>
        <v/>
      </c>
      <c r="P25" s="79" t="str">
        <f t="shared" si="2"/>
        <v>0:00</v>
      </c>
      <c r="Q25" s="80" t="str">
        <f t="shared" si="5"/>
        <v>0:00</v>
      </c>
    </row>
    <row r="26" spans="2:17" ht="17.25" customHeight="1" x14ac:dyDescent="0.15">
      <c r="B26" s="112">
        <f t="shared" si="6"/>
        <v>42934</v>
      </c>
      <c r="C26" s="113"/>
      <c r="D26" s="15"/>
      <c r="E26" s="14" t="s">
        <v>1</v>
      </c>
      <c r="F26" s="15"/>
      <c r="G26" s="24">
        <f t="shared" si="3"/>
        <v>0</v>
      </c>
      <c r="H26" s="147"/>
      <c r="I26" s="148"/>
      <c r="J26" s="88" t="str">
        <f t="shared" si="4"/>
        <v>0:00</v>
      </c>
      <c r="K26" s="39"/>
      <c r="L26" s="42"/>
      <c r="M26" s="52"/>
      <c r="N26" s="70"/>
      <c r="O26" s="78" t="str">
        <f t="shared" si="1"/>
        <v/>
      </c>
      <c r="P26" s="79" t="str">
        <f t="shared" si="2"/>
        <v>0:00</v>
      </c>
      <c r="Q26" s="80" t="str">
        <f t="shared" si="5"/>
        <v>0:00</v>
      </c>
    </row>
    <row r="27" spans="2:17" ht="17.25" customHeight="1" x14ac:dyDescent="0.15">
      <c r="B27" s="112">
        <f t="shared" si="6"/>
        <v>42935</v>
      </c>
      <c r="C27" s="113"/>
      <c r="D27" s="15"/>
      <c r="E27" s="14" t="s">
        <v>1</v>
      </c>
      <c r="F27" s="15"/>
      <c r="G27" s="24">
        <f t="shared" si="3"/>
        <v>0</v>
      </c>
      <c r="H27" s="147"/>
      <c r="I27" s="148"/>
      <c r="J27" s="88" t="str">
        <f t="shared" si="4"/>
        <v>0:00</v>
      </c>
      <c r="K27" s="39"/>
      <c r="L27" s="42"/>
      <c r="M27" s="52"/>
      <c r="N27" s="90"/>
      <c r="O27" s="78" t="str">
        <f t="shared" si="1"/>
        <v/>
      </c>
      <c r="P27" s="79" t="str">
        <f t="shared" si="2"/>
        <v>0:00</v>
      </c>
      <c r="Q27" s="92" t="str">
        <f t="shared" si="5"/>
        <v>0:00</v>
      </c>
    </row>
    <row r="28" spans="2:17" ht="17.25" customHeight="1" x14ac:dyDescent="0.15">
      <c r="B28" s="112">
        <f t="shared" si="6"/>
        <v>42936</v>
      </c>
      <c r="C28" s="113"/>
      <c r="D28" s="15"/>
      <c r="E28" s="14" t="s">
        <v>1</v>
      </c>
      <c r="F28" s="15"/>
      <c r="G28" s="24">
        <f t="shared" si="3"/>
        <v>0</v>
      </c>
      <c r="H28" s="147"/>
      <c r="I28" s="148"/>
      <c r="J28" s="88" t="str">
        <f t="shared" si="4"/>
        <v>0:00</v>
      </c>
      <c r="K28" s="39"/>
      <c r="L28" s="42"/>
      <c r="M28" s="52"/>
      <c r="N28" s="90"/>
      <c r="O28" s="78" t="str">
        <f t="shared" si="1"/>
        <v/>
      </c>
      <c r="P28" s="79" t="str">
        <f t="shared" si="2"/>
        <v>0:00</v>
      </c>
      <c r="Q28" s="92" t="str">
        <f t="shared" si="5"/>
        <v>0:00</v>
      </c>
    </row>
    <row r="29" spans="2:17" ht="17.25" customHeight="1" x14ac:dyDescent="0.15">
      <c r="B29" s="112">
        <f t="shared" si="6"/>
        <v>42937</v>
      </c>
      <c r="C29" s="113"/>
      <c r="D29" s="15"/>
      <c r="E29" s="14" t="s">
        <v>1</v>
      </c>
      <c r="F29" s="15"/>
      <c r="G29" s="24">
        <f t="shared" si="3"/>
        <v>0</v>
      </c>
      <c r="H29" s="147"/>
      <c r="I29" s="148"/>
      <c r="J29" s="88" t="str">
        <f t="shared" si="4"/>
        <v>0:00</v>
      </c>
      <c r="K29" s="39"/>
      <c r="L29" s="42"/>
      <c r="M29" s="52"/>
      <c r="N29" s="90"/>
      <c r="O29" s="78" t="str">
        <f t="shared" si="1"/>
        <v/>
      </c>
      <c r="P29" s="79" t="str">
        <f t="shared" si="2"/>
        <v>0:00</v>
      </c>
      <c r="Q29" s="80" t="str">
        <f t="shared" si="5"/>
        <v>0:00</v>
      </c>
    </row>
    <row r="30" spans="2:17" ht="17.25" customHeight="1" x14ac:dyDescent="0.15">
      <c r="B30" s="112">
        <f t="shared" si="6"/>
        <v>42938</v>
      </c>
      <c r="C30" s="113"/>
      <c r="D30" s="15"/>
      <c r="E30" s="14" t="s">
        <v>1</v>
      </c>
      <c r="F30" s="15"/>
      <c r="G30" s="24">
        <f t="shared" si="3"/>
        <v>0</v>
      </c>
      <c r="H30" s="147"/>
      <c r="I30" s="148"/>
      <c r="J30" s="88" t="str">
        <f t="shared" si="4"/>
        <v>0:00</v>
      </c>
      <c r="K30" s="39"/>
      <c r="L30" s="42"/>
      <c r="M30" s="52"/>
      <c r="N30" s="90"/>
      <c r="O30" s="78" t="str">
        <f t="shared" si="1"/>
        <v/>
      </c>
      <c r="P30" s="79" t="str">
        <f t="shared" si="2"/>
        <v>0:00</v>
      </c>
      <c r="Q30" s="80" t="str">
        <f t="shared" si="5"/>
        <v>0:00</v>
      </c>
    </row>
    <row r="31" spans="2:17" ht="17.25" customHeight="1" x14ac:dyDescent="0.15">
      <c r="B31" s="112">
        <f t="shared" si="6"/>
        <v>42939</v>
      </c>
      <c r="C31" s="113"/>
      <c r="D31" s="15"/>
      <c r="E31" s="14" t="s">
        <v>1</v>
      </c>
      <c r="F31" s="15"/>
      <c r="G31" s="24">
        <f t="shared" si="3"/>
        <v>0</v>
      </c>
      <c r="H31" s="147"/>
      <c r="I31" s="148"/>
      <c r="J31" s="88" t="str">
        <f t="shared" si="4"/>
        <v>0:00</v>
      </c>
      <c r="K31" s="39"/>
      <c r="L31" s="42"/>
      <c r="M31" s="52"/>
      <c r="N31" s="90"/>
      <c r="O31" s="78" t="str">
        <f t="shared" si="1"/>
        <v/>
      </c>
      <c r="P31" s="79" t="str">
        <f t="shared" si="2"/>
        <v>0:00</v>
      </c>
      <c r="Q31" s="80" t="str">
        <f t="shared" si="5"/>
        <v>0:00</v>
      </c>
    </row>
    <row r="32" spans="2:17" ht="17.25" customHeight="1" x14ac:dyDescent="0.15">
      <c r="B32" s="112">
        <f t="shared" si="6"/>
        <v>42940</v>
      </c>
      <c r="C32" s="113"/>
      <c r="D32" s="15"/>
      <c r="E32" s="14" t="s">
        <v>1</v>
      </c>
      <c r="F32" s="15"/>
      <c r="G32" s="24">
        <f t="shared" si="3"/>
        <v>0</v>
      </c>
      <c r="H32" s="147"/>
      <c r="I32" s="148"/>
      <c r="J32" s="88" t="str">
        <f t="shared" si="4"/>
        <v>0:00</v>
      </c>
      <c r="K32" s="39"/>
      <c r="L32" s="42"/>
      <c r="M32" s="52"/>
      <c r="N32" s="90"/>
      <c r="O32" s="78" t="str">
        <f t="shared" si="1"/>
        <v/>
      </c>
      <c r="P32" s="79" t="str">
        <f t="shared" si="2"/>
        <v>0:00</v>
      </c>
      <c r="Q32" s="80" t="str">
        <f t="shared" si="5"/>
        <v>0:00</v>
      </c>
    </row>
    <row r="33" spans="1:17" ht="17.25" customHeight="1" x14ac:dyDescent="0.15">
      <c r="B33" s="112">
        <f t="shared" si="6"/>
        <v>42941</v>
      </c>
      <c r="C33" s="113"/>
      <c r="D33" s="15"/>
      <c r="E33" s="14" t="s">
        <v>1</v>
      </c>
      <c r="F33" s="15"/>
      <c r="G33" s="24">
        <f t="shared" si="3"/>
        <v>0</v>
      </c>
      <c r="H33" s="147"/>
      <c r="I33" s="148"/>
      <c r="J33" s="88" t="str">
        <f t="shared" si="4"/>
        <v>0:00</v>
      </c>
      <c r="K33" s="39"/>
      <c r="L33" s="42"/>
      <c r="M33" s="52"/>
      <c r="N33" s="90"/>
      <c r="O33" s="78" t="str">
        <f t="shared" si="1"/>
        <v/>
      </c>
      <c r="P33" s="79" t="str">
        <f t="shared" si="2"/>
        <v>0:00</v>
      </c>
      <c r="Q33" s="80" t="str">
        <f t="shared" si="5"/>
        <v>0:00</v>
      </c>
    </row>
    <row r="34" spans="1:17" ht="17.25" customHeight="1" x14ac:dyDescent="0.15">
      <c r="B34" s="112">
        <f t="shared" si="6"/>
        <v>42942</v>
      </c>
      <c r="C34" s="113"/>
      <c r="D34" s="15"/>
      <c r="E34" s="14" t="s">
        <v>1</v>
      </c>
      <c r="F34" s="15"/>
      <c r="G34" s="24">
        <f t="shared" si="3"/>
        <v>0</v>
      </c>
      <c r="H34" s="147"/>
      <c r="I34" s="148"/>
      <c r="J34" s="88" t="str">
        <f t="shared" si="4"/>
        <v>0:00</v>
      </c>
      <c r="K34" s="39"/>
      <c r="L34" s="42"/>
      <c r="M34" s="52"/>
      <c r="N34" s="90"/>
      <c r="O34" s="78" t="str">
        <f t="shared" si="1"/>
        <v/>
      </c>
      <c r="P34" s="79" t="str">
        <f t="shared" si="2"/>
        <v>0:00</v>
      </c>
      <c r="Q34" s="92" t="str">
        <f t="shared" si="5"/>
        <v>0:00</v>
      </c>
    </row>
    <row r="35" spans="1:17" ht="17.25" customHeight="1" x14ac:dyDescent="0.15">
      <c r="B35" s="112">
        <f t="shared" si="6"/>
        <v>42943</v>
      </c>
      <c r="C35" s="113"/>
      <c r="D35" s="15"/>
      <c r="E35" s="14" t="s">
        <v>1</v>
      </c>
      <c r="F35" s="15"/>
      <c r="G35" s="24">
        <f t="shared" si="3"/>
        <v>0</v>
      </c>
      <c r="H35" s="147"/>
      <c r="I35" s="148"/>
      <c r="J35" s="88" t="str">
        <f t="shared" si="4"/>
        <v>0:00</v>
      </c>
      <c r="K35" s="39"/>
      <c r="L35" s="42"/>
      <c r="M35" s="52"/>
      <c r="N35" s="90"/>
      <c r="O35" s="78" t="str">
        <f t="shared" si="1"/>
        <v/>
      </c>
      <c r="P35" s="79" t="str">
        <f t="shared" si="2"/>
        <v>0:00</v>
      </c>
      <c r="Q35" s="92" t="str">
        <f t="shared" si="5"/>
        <v>0:00</v>
      </c>
    </row>
    <row r="36" spans="1:17" ht="17.25" customHeight="1" x14ac:dyDescent="0.15">
      <c r="B36" s="112">
        <f t="shared" si="6"/>
        <v>42944</v>
      </c>
      <c r="C36" s="113"/>
      <c r="D36" s="15"/>
      <c r="E36" s="14" t="s">
        <v>1</v>
      </c>
      <c r="F36" s="15"/>
      <c r="G36" s="24">
        <f t="shared" si="3"/>
        <v>0</v>
      </c>
      <c r="H36" s="147"/>
      <c r="I36" s="148"/>
      <c r="J36" s="88" t="str">
        <f t="shared" si="4"/>
        <v>0:00</v>
      </c>
      <c r="K36" s="39"/>
      <c r="L36" s="42"/>
      <c r="M36" s="52"/>
      <c r="N36" s="90"/>
      <c r="O36" s="78" t="str">
        <f t="shared" si="1"/>
        <v/>
      </c>
      <c r="P36" s="79" t="str">
        <f t="shared" si="2"/>
        <v>0:00</v>
      </c>
      <c r="Q36" s="80" t="str">
        <f t="shared" si="5"/>
        <v>0:00</v>
      </c>
    </row>
    <row r="37" spans="1:17" ht="17.25" customHeight="1" x14ac:dyDescent="0.15">
      <c r="B37" s="112">
        <f t="shared" si="6"/>
        <v>42945</v>
      </c>
      <c r="C37" s="113"/>
      <c r="D37" s="15"/>
      <c r="E37" s="14" t="s">
        <v>1</v>
      </c>
      <c r="F37" s="15"/>
      <c r="G37" s="24">
        <f t="shared" si="3"/>
        <v>0</v>
      </c>
      <c r="H37" s="147"/>
      <c r="I37" s="148"/>
      <c r="J37" s="88" t="str">
        <f t="shared" si="4"/>
        <v>0:00</v>
      </c>
      <c r="K37" s="39"/>
      <c r="L37" s="42"/>
      <c r="M37" s="52"/>
      <c r="N37" s="90"/>
      <c r="O37" s="78" t="str">
        <f t="shared" si="1"/>
        <v/>
      </c>
      <c r="P37" s="79" t="str">
        <f t="shared" si="2"/>
        <v>0:00</v>
      </c>
      <c r="Q37" s="80" t="str">
        <f t="shared" si="5"/>
        <v>0:00</v>
      </c>
    </row>
    <row r="38" spans="1:17" ht="17.25" customHeight="1" x14ac:dyDescent="0.15">
      <c r="B38" s="112">
        <f t="shared" si="6"/>
        <v>42946</v>
      </c>
      <c r="C38" s="113"/>
      <c r="D38" s="15"/>
      <c r="E38" s="14" t="s">
        <v>1</v>
      </c>
      <c r="F38" s="15"/>
      <c r="G38" s="24">
        <f t="shared" si="3"/>
        <v>0</v>
      </c>
      <c r="H38" s="147"/>
      <c r="I38" s="148"/>
      <c r="J38" s="88" t="str">
        <f t="shared" si="4"/>
        <v>0:00</v>
      </c>
      <c r="K38" s="39"/>
      <c r="L38" s="42"/>
      <c r="M38" s="52"/>
      <c r="N38" s="90"/>
      <c r="O38" s="78" t="str">
        <f t="shared" si="1"/>
        <v/>
      </c>
      <c r="P38" s="79" t="str">
        <f t="shared" si="2"/>
        <v>0:00</v>
      </c>
      <c r="Q38" s="80" t="str">
        <f t="shared" si="5"/>
        <v>0:00</v>
      </c>
    </row>
    <row r="39" spans="1:17" ht="17.25" customHeight="1" thickBot="1" x14ac:dyDescent="0.2">
      <c r="B39" s="168">
        <f t="shared" si="6"/>
        <v>42947</v>
      </c>
      <c r="C39" s="169"/>
      <c r="D39" s="13"/>
      <c r="E39" s="12" t="s">
        <v>1</v>
      </c>
      <c r="F39" s="13"/>
      <c r="G39" s="13">
        <f t="shared" si="3"/>
        <v>0</v>
      </c>
      <c r="H39" s="157"/>
      <c r="I39" s="158"/>
      <c r="J39" s="87" t="str">
        <f t="shared" si="4"/>
        <v>0:00</v>
      </c>
      <c r="K39" s="39"/>
      <c r="L39" s="40"/>
      <c r="M39" s="53"/>
      <c r="N39" s="90"/>
      <c r="O39" s="81" t="str">
        <f t="shared" si="1"/>
        <v/>
      </c>
      <c r="P39" s="82" t="str">
        <f t="shared" si="2"/>
        <v>0:00</v>
      </c>
      <c r="Q39" s="83" t="str">
        <f t="shared" si="5"/>
        <v>0:00</v>
      </c>
    </row>
    <row r="40" spans="1:17" ht="13.5" customHeight="1" x14ac:dyDescent="0.15">
      <c r="B40" s="17"/>
      <c r="C40" s="127" t="s">
        <v>22</v>
      </c>
      <c r="D40" s="127"/>
      <c r="E40" s="44" t="s">
        <v>21</v>
      </c>
      <c r="N40" s="1"/>
      <c r="O40" s="1"/>
      <c r="P40" s="71"/>
      <c r="Q40" s="69"/>
    </row>
    <row r="41" spans="1:17" ht="18" customHeight="1" x14ac:dyDescent="0.15">
      <c r="A41" s="2"/>
      <c r="B41" s="120" t="s">
        <v>34</v>
      </c>
      <c r="C41" s="121"/>
      <c r="D41" s="121"/>
      <c r="E41" s="45">
        <v>20</v>
      </c>
      <c r="F41" s="27" t="s">
        <v>6</v>
      </c>
      <c r="G41" s="28">
        <v>0.35416666666666669</v>
      </c>
      <c r="H41" s="66" t="s">
        <v>15</v>
      </c>
      <c r="I41" s="159"/>
      <c r="J41" s="160"/>
      <c r="K41" s="160"/>
      <c r="L41" s="160"/>
      <c r="M41" s="161"/>
      <c r="Q41" s="69"/>
    </row>
    <row r="42" spans="1:17" ht="18" customHeight="1" x14ac:dyDescent="0.15">
      <c r="A42" s="2"/>
      <c r="B42" s="122" t="s">
        <v>7</v>
      </c>
      <c r="C42" s="123"/>
      <c r="D42" s="123"/>
      <c r="E42" s="124"/>
      <c r="F42" s="125">
        <f>E41*G41</f>
        <v>7.0833333333333339</v>
      </c>
      <c r="G42" s="126"/>
      <c r="H42" s="31"/>
      <c r="I42" s="162"/>
      <c r="J42" s="163"/>
      <c r="K42" s="163"/>
      <c r="L42" s="163"/>
      <c r="M42" s="164"/>
    </row>
    <row r="43" spans="1:17" ht="13.5" customHeight="1" x14ac:dyDescent="0.15">
      <c r="A43" s="2"/>
      <c r="B43" s="5"/>
      <c r="C43" s="5"/>
      <c r="D43" s="5"/>
      <c r="E43" s="5"/>
      <c r="F43" s="7"/>
      <c r="G43" s="7"/>
      <c r="H43" s="7"/>
      <c r="I43" s="162"/>
      <c r="J43" s="163"/>
      <c r="K43" s="163"/>
      <c r="L43" s="163"/>
      <c r="M43" s="164"/>
    </row>
    <row r="44" spans="1:17" ht="13.5" customHeight="1" x14ac:dyDescent="0.15">
      <c r="B44" s="153" t="s">
        <v>58</v>
      </c>
      <c r="C44" s="154"/>
      <c r="D44" s="154"/>
      <c r="E44" s="154"/>
      <c r="F44" s="154"/>
      <c r="G44" s="154"/>
      <c r="H44" s="155"/>
      <c r="I44" s="162"/>
      <c r="J44" s="163"/>
      <c r="K44" s="163"/>
      <c r="L44" s="163"/>
      <c r="M44" s="164"/>
    </row>
    <row r="45" spans="1:17" x14ac:dyDescent="0.15">
      <c r="B45" s="154"/>
      <c r="C45" s="154"/>
      <c r="D45" s="154"/>
      <c r="E45" s="154"/>
      <c r="F45" s="154"/>
      <c r="G45" s="154"/>
      <c r="H45" s="155"/>
      <c r="I45" s="165"/>
      <c r="J45" s="166"/>
      <c r="K45" s="166"/>
      <c r="L45" s="166"/>
      <c r="M45" s="167"/>
    </row>
    <row r="46" spans="1:17" ht="13.5" customHeight="1" x14ac:dyDescent="0.15">
      <c r="B46" s="153" t="s">
        <v>45</v>
      </c>
      <c r="C46" s="153"/>
      <c r="D46" s="153"/>
      <c r="E46" s="153"/>
      <c r="F46" s="153"/>
      <c r="G46" s="153"/>
      <c r="H46" s="156"/>
      <c r="I46" s="109" t="s">
        <v>59</v>
      </c>
      <c r="J46" s="110"/>
      <c r="K46" s="110"/>
      <c r="L46" s="110"/>
      <c r="M46" s="110"/>
    </row>
    <row r="47" spans="1:17" ht="13.5" customHeight="1" x14ac:dyDescent="0.15">
      <c r="B47" s="153"/>
      <c r="C47" s="153"/>
      <c r="D47" s="153"/>
      <c r="E47" s="153"/>
      <c r="F47" s="153"/>
      <c r="G47" s="153"/>
      <c r="H47" s="156"/>
      <c r="I47" s="111"/>
      <c r="J47" s="111"/>
      <c r="K47" s="111"/>
      <c r="L47" s="111"/>
      <c r="M47" s="111"/>
    </row>
    <row r="48" spans="1:17" ht="13.5" customHeight="1" x14ac:dyDescent="0.15">
      <c r="B48" s="59" t="s">
        <v>52</v>
      </c>
      <c r="C48" s="96"/>
      <c r="D48" s="96"/>
      <c r="E48" s="96"/>
      <c r="F48" s="96"/>
      <c r="G48" s="96"/>
      <c r="H48" s="97"/>
      <c r="I48" s="95" t="s">
        <v>56</v>
      </c>
      <c r="J48" s="60"/>
      <c r="K48" s="60"/>
      <c r="L48" s="60"/>
      <c r="M48" s="60"/>
    </row>
    <row r="49" spans="2:13" ht="12.75" customHeight="1" x14ac:dyDescent="0.15">
      <c r="B49" s="43" t="s">
        <v>57</v>
      </c>
      <c r="C49" s="58"/>
      <c r="D49" s="58"/>
      <c r="E49" s="58"/>
      <c r="F49" s="58"/>
      <c r="G49" s="58"/>
      <c r="H49" s="62"/>
      <c r="I49" s="95" t="s">
        <v>55</v>
      </c>
      <c r="J49" s="86"/>
      <c r="K49" s="60"/>
      <c r="L49" s="60"/>
      <c r="M49" s="60"/>
    </row>
    <row r="50" spans="2:13" x14ac:dyDescent="0.15">
      <c r="B50" s="43" t="s">
        <v>53</v>
      </c>
      <c r="C50" s="43"/>
      <c r="D50" s="43"/>
      <c r="E50" s="43"/>
      <c r="F50" s="43"/>
      <c r="G50" s="43"/>
      <c r="H50" s="43"/>
      <c r="I50" s="68" t="s">
        <v>44</v>
      </c>
      <c r="M50" s="2"/>
    </row>
    <row r="52" spans="2:13" x14ac:dyDescent="0.15">
      <c r="I52" s="2"/>
    </row>
  </sheetData>
  <mergeCells count="82">
    <mergeCell ref="G2:H2"/>
    <mergeCell ref="L2:M2"/>
    <mergeCell ref="E3:F3"/>
    <mergeCell ref="G3:H3"/>
    <mergeCell ref="L3:M3"/>
    <mergeCell ref="O5:Q5"/>
    <mergeCell ref="B7:C7"/>
    <mergeCell ref="H7:I7"/>
    <mergeCell ref="L7:M7"/>
    <mergeCell ref="B8:C8"/>
    <mergeCell ref="H8:I8"/>
    <mergeCell ref="B5:D5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H31:I31"/>
    <mergeCell ref="B32:C32"/>
    <mergeCell ref="H32:I32"/>
    <mergeCell ref="B33:C33"/>
    <mergeCell ref="H33:I33"/>
    <mergeCell ref="B34:C34"/>
    <mergeCell ref="H34:I34"/>
    <mergeCell ref="B35:C35"/>
    <mergeCell ref="H35:I35"/>
    <mergeCell ref="B36:C36"/>
    <mergeCell ref="H36:I36"/>
    <mergeCell ref="B37:C37"/>
    <mergeCell ref="H37:I37"/>
    <mergeCell ref="B38:C38"/>
    <mergeCell ref="H38:I38"/>
    <mergeCell ref="B46:H47"/>
    <mergeCell ref="I46:M47"/>
    <mergeCell ref="B39:C39"/>
    <mergeCell ref="H39:I39"/>
    <mergeCell ref="C40:D40"/>
    <mergeCell ref="B41:D41"/>
    <mergeCell ref="I41:M45"/>
    <mergeCell ref="B42:E42"/>
    <mergeCell ref="F42:G42"/>
    <mergeCell ref="B44:H45"/>
  </mergeCells>
  <phoneticPr fontId="1"/>
  <pageMargins left="0.7" right="0.7" top="0.75" bottom="0.75" header="0.3" footer="0.3"/>
  <pageSetup paperSize="9" scale="98" fitToHeight="0" orientation="portrait" r:id="rId1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C11" sqref="C11:E11"/>
    </sheetView>
  </sheetViews>
  <sheetFormatPr defaultRowHeight="13.5" x14ac:dyDescent="0.15"/>
  <cols>
    <col min="1" max="1" width="1.25" customWidth="1"/>
    <col min="2" max="2" width="11.75" customWidth="1"/>
    <col min="3" max="3" width="15" customWidth="1"/>
    <col min="4" max="7" width="16.25" customWidth="1"/>
    <col min="8" max="8" width="15" customWidth="1"/>
  </cols>
  <sheetData>
    <row r="1" spans="2:8" ht="7.5" customHeight="1" x14ac:dyDescent="0.15"/>
    <row r="2" spans="2:8" ht="18.75" customHeight="1" x14ac:dyDescent="0.15">
      <c r="D2" s="170" t="s">
        <v>17</v>
      </c>
      <c r="E2" s="170">
        <f>'記録用 2017年4月'!$I$5</f>
        <v>0</v>
      </c>
    </row>
    <row r="3" spans="2:8" ht="7.5" customHeight="1" x14ac:dyDescent="0.15">
      <c r="D3" s="1"/>
      <c r="E3" s="1"/>
      <c r="H3" s="32"/>
    </row>
    <row r="4" spans="2:8" ht="30" customHeight="1" thickBot="1" x14ac:dyDescent="0.2">
      <c r="B4" s="103" t="s">
        <v>70</v>
      </c>
      <c r="C4" s="173" t="s">
        <v>71</v>
      </c>
      <c r="D4" s="185" t="s">
        <v>76</v>
      </c>
      <c r="E4" s="100" t="s">
        <v>41</v>
      </c>
      <c r="F4" s="100" t="s">
        <v>20</v>
      </c>
      <c r="G4" s="175" t="s">
        <v>74</v>
      </c>
      <c r="H4" s="178" t="s">
        <v>75</v>
      </c>
    </row>
    <row r="5" spans="2:8" ht="18.75" customHeight="1" x14ac:dyDescent="0.15">
      <c r="B5" s="104" t="s">
        <v>64</v>
      </c>
      <c r="C5" s="101">
        <f>'記録用 2017年4月'!$F$42</f>
        <v>7.0833333333333339</v>
      </c>
      <c r="D5" s="101">
        <f>'記録用 2017年4月'!$G$3</f>
        <v>0</v>
      </c>
      <c r="E5" s="99">
        <f>'記録用 2017年4月'!$I$3</f>
        <v>0</v>
      </c>
      <c r="F5" s="99">
        <f>'記録用 2017年4月'!$L$3</f>
        <v>0</v>
      </c>
      <c r="G5" s="176">
        <f>D5/C5</f>
        <v>0</v>
      </c>
      <c r="H5" s="179">
        <f>(D5+F5)/C5</f>
        <v>0</v>
      </c>
    </row>
    <row r="6" spans="2:8" ht="18.75" customHeight="1" x14ac:dyDescent="0.15">
      <c r="B6" s="105" t="s">
        <v>65</v>
      </c>
      <c r="C6" s="101">
        <f>'記録用 2017年5月'!$F$42</f>
        <v>7.0833333333333339</v>
      </c>
      <c r="D6" s="102">
        <f>'記録用 2017年5月'!$G$3</f>
        <v>0</v>
      </c>
      <c r="E6" s="98">
        <f>'記録用 2017年5月'!$I$3</f>
        <v>0</v>
      </c>
      <c r="F6" s="98">
        <f>'記録用 2017年5月'!$L$3</f>
        <v>0</v>
      </c>
      <c r="G6" s="176">
        <f t="shared" ref="G6:G8" si="0">D6/C6</f>
        <v>0</v>
      </c>
      <c r="H6" s="180">
        <f t="shared" ref="H6:H8" si="1">(D6+F6)/C6</f>
        <v>0</v>
      </c>
    </row>
    <row r="7" spans="2:8" ht="18.75" customHeight="1" x14ac:dyDescent="0.15">
      <c r="B7" s="105" t="s">
        <v>66</v>
      </c>
      <c r="C7" s="171">
        <f>'記録用 2017年6月'!$F$42</f>
        <v>7.0833333333333339</v>
      </c>
      <c r="D7" s="102">
        <f>'記録用 2017年6月'!$G$3</f>
        <v>0</v>
      </c>
      <c r="E7" s="98">
        <f>'記録用 2017年6月'!$I$3</f>
        <v>0</v>
      </c>
      <c r="F7" s="98">
        <f>'記録用 2017年6月'!$L$3</f>
        <v>0</v>
      </c>
      <c r="G7" s="176">
        <f t="shared" si="0"/>
        <v>0</v>
      </c>
      <c r="H7" s="182">
        <f t="shared" si="1"/>
        <v>0</v>
      </c>
    </row>
    <row r="8" spans="2:8" ht="18.75" customHeight="1" thickBot="1" x14ac:dyDescent="0.2">
      <c r="B8" s="103" t="s">
        <v>67</v>
      </c>
      <c r="C8" s="172">
        <f>'記録用 2017年7月'!$F$42</f>
        <v>7.0833333333333339</v>
      </c>
      <c r="D8" s="106">
        <f>'記録用 2017年7月'!$G$3</f>
        <v>0</v>
      </c>
      <c r="E8" s="107">
        <f>'記録用 2017年7月'!$I$3</f>
        <v>0</v>
      </c>
      <c r="F8" s="107">
        <f>'記録用 2017年7月'!$L$3</f>
        <v>0</v>
      </c>
      <c r="G8" s="177">
        <f t="shared" si="0"/>
        <v>0</v>
      </c>
      <c r="H8" s="181">
        <f t="shared" si="1"/>
        <v>0</v>
      </c>
    </row>
    <row r="9" spans="2:8" ht="18.75" customHeight="1" x14ac:dyDescent="0.15">
      <c r="B9" s="104" t="s">
        <v>68</v>
      </c>
      <c r="C9" s="171">
        <f>SUM(C5:C8)</f>
        <v>28.333333333333336</v>
      </c>
      <c r="D9" s="101">
        <f>SUM(D5:D8)</f>
        <v>0</v>
      </c>
      <c r="E9" s="99">
        <f>SUM(E5:E8)</f>
        <v>0</v>
      </c>
      <c r="F9" s="99">
        <f>SUM(F5:F8)</f>
        <v>0</v>
      </c>
      <c r="G9" s="183">
        <f>AVERAGE(G5:G8)</f>
        <v>0</v>
      </c>
      <c r="H9" s="184">
        <f>AVERAGE(H5:H8)</f>
        <v>0</v>
      </c>
    </row>
    <row r="11" spans="2:8" x14ac:dyDescent="0.15">
      <c r="C11" s="174" t="s">
        <v>69</v>
      </c>
      <c r="D11" s="174"/>
      <c r="E11" s="174"/>
    </row>
  </sheetData>
  <mergeCells count="1">
    <mergeCell ref="C11:E11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view="pageBreakPreview" zoomScaleNormal="100" zoomScaleSheetLayoutView="100" workbookViewId="0">
      <selection activeCell="I5" sqref="I5"/>
    </sheetView>
  </sheetViews>
  <sheetFormatPr defaultRowHeight="13.5" x14ac:dyDescent="0.15"/>
  <cols>
    <col min="1" max="1" width="0.625" customWidth="1"/>
    <col min="2" max="2" width="5.625" customWidth="1"/>
    <col min="3" max="3" width="3.75" customWidth="1"/>
    <col min="4" max="4" width="7.25" customWidth="1"/>
    <col min="5" max="5" width="3.625" style="1" customWidth="1"/>
    <col min="6" max="6" width="7.25" customWidth="1"/>
    <col min="7" max="7" width="7.875" customWidth="1"/>
    <col min="8" max="8" width="7.125" customWidth="1"/>
    <col min="9" max="9" width="22.5" customWidth="1"/>
    <col min="10" max="10" width="7.25" style="1" customWidth="1"/>
    <col min="11" max="11" width="1.125" customWidth="1"/>
    <col min="12" max="12" width="6.625" customWidth="1"/>
    <col min="13" max="13" width="10.5" customWidth="1"/>
    <col min="14" max="14" width="7.625" customWidth="1"/>
    <col min="15" max="17" width="11.875" customWidth="1"/>
  </cols>
  <sheetData>
    <row r="1" spans="1:17" ht="7.5" customHeight="1" thickBot="1" x14ac:dyDescent="0.2"/>
    <row r="2" spans="1:17" ht="18" customHeight="1" x14ac:dyDescent="0.15">
      <c r="B2" s="65" t="s">
        <v>5</v>
      </c>
      <c r="C2" s="4"/>
      <c r="G2" s="116" t="s">
        <v>40</v>
      </c>
      <c r="H2" s="117"/>
      <c r="I2" s="19" t="s">
        <v>41</v>
      </c>
      <c r="L2" s="116" t="s">
        <v>20</v>
      </c>
      <c r="M2" s="117"/>
    </row>
    <row r="3" spans="1:17" ht="18.75" customHeight="1" thickBot="1" x14ac:dyDescent="0.2">
      <c r="E3" s="131"/>
      <c r="F3" s="132"/>
      <c r="G3" s="139">
        <f>SUM(G9:G39)</f>
        <v>0</v>
      </c>
      <c r="H3" s="140">
        <f t="shared" ref="H3" si="0">SUM(F9:F39)</f>
        <v>0</v>
      </c>
      <c r="I3" s="20">
        <f>SUM(J9:J39)</f>
        <v>0</v>
      </c>
      <c r="L3" s="118">
        <f>SUM(L9:L39)</f>
        <v>0</v>
      </c>
      <c r="M3" s="119"/>
    </row>
    <row r="4" spans="1:17" ht="11.25" customHeight="1" x14ac:dyDescent="0.15">
      <c r="B4" s="32"/>
      <c r="C4" s="32"/>
      <c r="D4" s="32"/>
      <c r="J4" s="21"/>
      <c r="K4" s="21"/>
      <c r="L4" s="21"/>
    </row>
    <row r="5" spans="1:17" ht="16.5" customHeight="1" x14ac:dyDescent="0.15">
      <c r="A5" s="33"/>
      <c r="B5" s="128">
        <v>42917</v>
      </c>
      <c r="C5" s="129"/>
      <c r="D5" s="130"/>
      <c r="E5" s="34"/>
      <c r="F5" s="30" t="s">
        <v>18</v>
      </c>
      <c r="G5" s="30"/>
      <c r="H5" s="30" t="s">
        <v>17</v>
      </c>
      <c r="I5" s="29"/>
      <c r="J5" s="30"/>
      <c r="K5" s="37"/>
      <c r="L5" s="37"/>
      <c r="O5" s="108" t="s">
        <v>54</v>
      </c>
      <c r="P5" s="108"/>
      <c r="Q5" s="108"/>
    </row>
    <row r="6" spans="1:17" ht="8.25" customHeight="1" thickBot="1" x14ac:dyDescent="0.2">
      <c r="B6" s="3"/>
      <c r="D6" s="6"/>
      <c r="E6" s="35"/>
      <c r="F6" s="6"/>
      <c r="G6" s="6"/>
      <c r="H6" s="6"/>
      <c r="I6" s="6"/>
    </row>
    <row r="7" spans="1:17" ht="30" customHeight="1" x14ac:dyDescent="0.15">
      <c r="A7" s="2"/>
      <c r="B7" s="137" t="s">
        <v>16</v>
      </c>
      <c r="C7" s="138"/>
      <c r="D7" s="36" t="s">
        <v>0</v>
      </c>
      <c r="E7" s="36" t="s">
        <v>2</v>
      </c>
      <c r="F7" s="36" t="s">
        <v>3</v>
      </c>
      <c r="G7" s="36" t="s">
        <v>4</v>
      </c>
      <c r="H7" s="141" t="s">
        <v>8</v>
      </c>
      <c r="I7" s="142"/>
      <c r="J7" s="63" t="s">
        <v>42</v>
      </c>
      <c r="K7" s="38"/>
      <c r="L7" s="149" t="s">
        <v>37</v>
      </c>
      <c r="M7" s="150"/>
      <c r="N7" s="72"/>
      <c r="O7" s="73" t="s">
        <v>61</v>
      </c>
      <c r="P7" s="74" t="s">
        <v>62</v>
      </c>
      <c r="Q7" s="75" t="s">
        <v>63</v>
      </c>
    </row>
    <row r="8" spans="1:17" ht="20.25" customHeight="1" thickBot="1" x14ac:dyDescent="0.2">
      <c r="A8" s="2"/>
      <c r="B8" s="133"/>
      <c r="C8" s="134"/>
      <c r="D8" s="22">
        <v>0.34027777777777773</v>
      </c>
      <c r="E8" s="23"/>
      <c r="F8" s="22">
        <v>0.69444444444444453</v>
      </c>
      <c r="G8" s="22">
        <v>0.35416666666666669</v>
      </c>
      <c r="H8" s="143"/>
      <c r="I8" s="144"/>
      <c r="J8" s="18"/>
      <c r="K8" s="46"/>
      <c r="L8" s="47" t="s">
        <v>32</v>
      </c>
      <c r="M8" s="48" t="s">
        <v>8</v>
      </c>
      <c r="N8" s="1"/>
      <c r="O8" s="76"/>
      <c r="P8" s="77"/>
      <c r="Q8" s="33"/>
    </row>
    <row r="9" spans="1:17" ht="17.25" customHeight="1" x14ac:dyDescent="0.15">
      <c r="B9" s="135">
        <f>B5</f>
        <v>42917</v>
      </c>
      <c r="C9" s="136"/>
      <c r="D9" s="24"/>
      <c r="E9" s="16" t="s">
        <v>1</v>
      </c>
      <c r="F9" s="24"/>
      <c r="G9" s="24">
        <f>F9-D9</f>
        <v>0</v>
      </c>
      <c r="H9" s="151"/>
      <c r="I9" s="152"/>
      <c r="J9" s="89" t="str">
        <f>Q9</f>
        <v>0:00</v>
      </c>
      <c r="K9" s="39"/>
      <c r="L9" s="41"/>
      <c r="M9" s="49"/>
      <c r="N9" s="70"/>
      <c r="O9" s="78" t="str">
        <f t="shared" ref="O9:O39" si="1">IF(D9="","",D9)</f>
        <v/>
      </c>
      <c r="P9" s="79" t="str">
        <f t="shared" ref="P9:P39" si="2">IF(O9="","0:00",G9)</f>
        <v>0:00</v>
      </c>
      <c r="Q9" s="80" t="str">
        <f>IF(P9="0:00","0:00",IF(D9&lt;$D$8,$D$8-D9,0)+IF(F9&gt;$F$8,F9-$F$8,0))</f>
        <v>0:00</v>
      </c>
    </row>
    <row r="10" spans="1:17" ht="17.25" customHeight="1" x14ac:dyDescent="0.15">
      <c r="B10" s="112">
        <f>B9+1</f>
        <v>42918</v>
      </c>
      <c r="C10" s="113"/>
      <c r="D10" s="15"/>
      <c r="E10" s="14" t="s">
        <v>1</v>
      </c>
      <c r="F10" s="15"/>
      <c r="G10" s="24">
        <f t="shared" ref="G10:G39" si="3">F10-D10</f>
        <v>0</v>
      </c>
      <c r="H10" s="147"/>
      <c r="I10" s="148"/>
      <c r="J10" s="88" t="str">
        <f t="shared" ref="J10:J39" si="4">Q10</f>
        <v>0:00</v>
      </c>
      <c r="K10" s="39"/>
      <c r="L10" s="42"/>
      <c r="M10" s="50"/>
      <c r="N10" s="70"/>
      <c r="O10" s="78" t="str">
        <f t="shared" si="1"/>
        <v/>
      </c>
      <c r="P10" s="79" t="str">
        <f t="shared" si="2"/>
        <v>0:00</v>
      </c>
      <c r="Q10" s="80" t="str">
        <f t="shared" ref="Q10:Q39" si="5">IF(P10="0:00","0:00",IF(D10&lt;$D$8,$D$8-D10,0)+IF(F10&gt;$F$8,F10-$F$8,0))</f>
        <v>0:00</v>
      </c>
    </row>
    <row r="11" spans="1:17" ht="17.25" customHeight="1" x14ac:dyDescent="0.15">
      <c r="B11" s="112">
        <f t="shared" ref="B11:B39" si="6">B10+1</f>
        <v>42919</v>
      </c>
      <c r="C11" s="113"/>
      <c r="D11" s="15"/>
      <c r="E11" s="14" t="s">
        <v>1</v>
      </c>
      <c r="F11" s="15"/>
      <c r="G11" s="24">
        <f t="shared" si="3"/>
        <v>0</v>
      </c>
      <c r="H11" s="147"/>
      <c r="I11" s="148"/>
      <c r="J11" s="88" t="str">
        <f t="shared" si="4"/>
        <v>0:00</v>
      </c>
      <c r="K11" s="39"/>
      <c r="L11" s="42"/>
      <c r="M11" s="50"/>
      <c r="N11" s="90"/>
      <c r="O11" s="78" t="str">
        <f t="shared" si="1"/>
        <v/>
      </c>
      <c r="P11" s="79" t="str">
        <f t="shared" si="2"/>
        <v>0:00</v>
      </c>
      <c r="Q11" s="80" t="str">
        <f t="shared" si="5"/>
        <v>0:00</v>
      </c>
    </row>
    <row r="12" spans="1:17" ht="17.25" customHeight="1" x14ac:dyDescent="0.15">
      <c r="B12" s="112">
        <f t="shared" si="6"/>
        <v>42920</v>
      </c>
      <c r="C12" s="113"/>
      <c r="D12" s="15"/>
      <c r="E12" s="25" t="s">
        <v>1</v>
      </c>
      <c r="F12" s="26"/>
      <c r="G12" s="24">
        <f t="shared" si="3"/>
        <v>0</v>
      </c>
      <c r="H12" s="147"/>
      <c r="I12" s="148"/>
      <c r="J12" s="88" t="str">
        <f t="shared" si="4"/>
        <v>0:00</v>
      </c>
      <c r="K12" s="39"/>
      <c r="L12" s="42"/>
      <c r="M12" s="50"/>
      <c r="N12" s="90"/>
      <c r="O12" s="78" t="str">
        <f t="shared" si="1"/>
        <v/>
      </c>
      <c r="P12" s="79" t="str">
        <f t="shared" si="2"/>
        <v>0:00</v>
      </c>
      <c r="Q12" s="80" t="str">
        <f t="shared" si="5"/>
        <v>0:00</v>
      </c>
    </row>
    <row r="13" spans="1:17" ht="17.25" customHeight="1" x14ac:dyDescent="0.15">
      <c r="B13" s="112">
        <f t="shared" si="6"/>
        <v>42921</v>
      </c>
      <c r="C13" s="113"/>
      <c r="D13" s="15"/>
      <c r="E13" s="16" t="s">
        <v>1</v>
      </c>
      <c r="F13" s="15"/>
      <c r="G13" s="24">
        <f t="shared" si="3"/>
        <v>0</v>
      </c>
      <c r="H13" s="147"/>
      <c r="I13" s="148"/>
      <c r="J13" s="88" t="str">
        <f t="shared" si="4"/>
        <v>0:00</v>
      </c>
      <c r="K13" s="39"/>
      <c r="L13" s="42"/>
      <c r="M13" s="52"/>
      <c r="N13" s="90"/>
      <c r="O13" s="78" t="str">
        <f t="shared" si="1"/>
        <v/>
      </c>
      <c r="P13" s="79" t="str">
        <f t="shared" si="2"/>
        <v>0:00</v>
      </c>
      <c r="Q13" s="92" t="str">
        <f t="shared" si="5"/>
        <v>0:00</v>
      </c>
    </row>
    <row r="14" spans="1:17" ht="17.25" customHeight="1" x14ac:dyDescent="0.15">
      <c r="B14" s="112">
        <f t="shared" si="6"/>
        <v>42922</v>
      </c>
      <c r="C14" s="113"/>
      <c r="D14" s="15"/>
      <c r="E14" s="14" t="s">
        <v>1</v>
      </c>
      <c r="F14" s="15"/>
      <c r="G14" s="24">
        <f t="shared" si="3"/>
        <v>0</v>
      </c>
      <c r="H14" s="147"/>
      <c r="I14" s="148"/>
      <c r="J14" s="91" t="str">
        <f t="shared" si="4"/>
        <v>0:00</v>
      </c>
      <c r="K14" s="39"/>
      <c r="L14" s="42"/>
      <c r="M14" s="52"/>
      <c r="N14" s="90"/>
      <c r="O14" s="78" t="str">
        <f t="shared" si="1"/>
        <v/>
      </c>
      <c r="P14" s="79" t="str">
        <f t="shared" si="2"/>
        <v>0:00</v>
      </c>
      <c r="Q14" s="92" t="str">
        <f t="shared" si="5"/>
        <v>0:00</v>
      </c>
    </row>
    <row r="15" spans="1:17" ht="17.25" customHeight="1" x14ac:dyDescent="0.15">
      <c r="B15" s="112">
        <f t="shared" si="6"/>
        <v>42923</v>
      </c>
      <c r="C15" s="113"/>
      <c r="D15" s="15"/>
      <c r="E15" s="14" t="s">
        <v>1</v>
      </c>
      <c r="F15" s="15"/>
      <c r="G15" s="24">
        <f t="shared" si="3"/>
        <v>0</v>
      </c>
      <c r="H15" s="147"/>
      <c r="I15" s="148"/>
      <c r="J15" s="88" t="str">
        <f t="shared" si="4"/>
        <v>0:00</v>
      </c>
      <c r="K15" s="39"/>
      <c r="L15" s="42"/>
      <c r="M15" s="52"/>
      <c r="N15" s="90"/>
      <c r="O15" s="78" t="str">
        <f t="shared" si="1"/>
        <v/>
      </c>
      <c r="P15" s="79" t="str">
        <f t="shared" si="2"/>
        <v>0:00</v>
      </c>
      <c r="Q15" s="80" t="str">
        <f t="shared" si="5"/>
        <v>0:00</v>
      </c>
    </row>
    <row r="16" spans="1:17" ht="17.25" customHeight="1" x14ac:dyDescent="0.15">
      <c r="B16" s="112">
        <f t="shared" si="6"/>
        <v>42924</v>
      </c>
      <c r="C16" s="113"/>
      <c r="D16" s="15"/>
      <c r="E16" s="14" t="s">
        <v>1</v>
      </c>
      <c r="F16" s="15"/>
      <c r="G16" s="24">
        <f t="shared" si="3"/>
        <v>0</v>
      </c>
      <c r="H16" s="147"/>
      <c r="I16" s="148"/>
      <c r="J16" s="88" t="str">
        <f t="shared" si="4"/>
        <v>0:00</v>
      </c>
      <c r="K16" s="39"/>
      <c r="L16" s="42"/>
      <c r="M16" s="52"/>
      <c r="N16" s="90"/>
      <c r="O16" s="78" t="str">
        <f t="shared" si="1"/>
        <v/>
      </c>
      <c r="P16" s="79" t="str">
        <f t="shared" si="2"/>
        <v>0:00</v>
      </c>
      <c r="Q16" s="80" t="str">
        <f t="shared" si="5"/>
        <v>0:00</v>
      </c>
    </row>
    <row r="17" spans="2:17" ht="17.25" customHeight="1" x14ac:dyDescent="0.15">
      <c r="B17" s="112">
        <f t="shared" si="6"/>
        <v>42925</v>
      </c>
      <c r="C17" s="113"/>
      <c r="D17" s="15"/>
      <c r="E17" s="14" t="s">
        <v>1</v>
      </c>
      <c r="F17" s="15"/>
      <c r="G17" s="24">
        <f t="shared" si="3"/>
        <v>0</v>
      </c>
      <c r="H17" s="147"/>
      <c r="I17" s="148"/>
      <c r="J17" s="88" t="str">
        <f t="shared" si="4"/>
        <v>0:00</v>
      </c>
      <c r="K17" s="39"/>
      <c r="L17" s="42"/>
      <c r="M17" s="52"/>
      <c r="N17" s="90"/>
      <c r="O17" s="78" t="str">
        <f t="shared" si="1"/>
        <v/>
      </c>
      <c r="P17" s="79" t="str">
        <f t="shared" si="2"/>
        <v>0:00</v>
      </c>
      <c r="Q17" s="80" t="str">
        <f t="shared" si="5"/>
        <v>0:00</v>
      </c>
    </row>
    <row r="18" spans="2:17" ht="17.25" customHeight="1" x14ac:dyDescent="0.15">
      <c r="B18" s="112">
        <f t="shared" si="6"/>
        <v>42926</v>
      </c>
      <c r="C18" s="113"/>
      <c r="D18" s="15"/>
      <c r="E18" s="14" t="s">
        <v>1</v>
      </c>
      <c r="F18" s="15"/>
      <c r="G18" s="24">
        <f t="shared" si="3"/>
        <v>0</v>
      </c>
      <c r="H18" s="147"/>
      <c r="I18" s="148"/>
      <c r="J18" s="88" t="str">
        <f t="shared" si="4"/>
        <v>0:00</v>
      </c>
      <c r="K18" s="39"/>
      <c r="L18" s="42"/>
      <c r="M18" s="52"/>
      <c r="N18" s="90"/>
      <c r="O18" s="78" t="str">
        <f t="shared" si="1"/>
        <v/>
      </c>
      <c r="P18" s="79" t="str">
        <f t="shared" si="2"/>
        <v>0:00</v>
      </c>
      <c r="Q18" s="80" t="str">
        <f t="shared" si="5"/>
        <v>0:00</v>
      </c>
    </row>
    <row r="19" spans="2:17" ht="17.25" customHeight="1" x14ac:dyDescent="0.15">
      <c r="B19" s="112">
        <f t="shared" si="6"/>
        <v>42927</v>
      </c>
      <c r="C19" s="113"/>
      <c r="D19" s="15"/>
      <c r="E19" s="14" t="s">
        <v>1</v>
      </c>
      <c r="F19" s="15"/>
      <c r="G19" s="24">
        <f t="shared" si="3"/>
        <v>0</v>
      </c>
      <c r="H19" s="147"/>
      <c r="I19" s="148"/>
      <c r="J19" s="88" t="str">
        <f t="shared" si="4"/>
        <v>0:00</v>
      </c>
      <c r="K19" s="39"/>
      <c r="L19" s="42"/>
      <c r="M19" s="52"/>
      <c r="N19" s="90"/>
      <c r="O19" s="78" t="str">
        <f t="shared" si="1"/>
        <v/>
      </c>
      <c r="P19" s="79" t="str">
        <f t="shared" si="2"/>
        <v>0:00</v>
      </c>
      <c r="Q19" s="80" t="str">
        <f t="shared" si="5"/>
        <v>0:00</v>
      </c>
    </row>
    <row r="20" spans="2:17" ht="17.25" customHeight="1" x14ac:dyDescent="0.15">
      <c r="B20" s="112">
        <f t="shared" si="6"/>
        <v>42928</v>
      </c>
      <c r="C20" s="113"/>
      <c r="D20" s="15"/>
      <c r="E20" s="14" t="s">
        <v>1</v>
      </c>
      <c r="F20" s="15"/>
      <c r="G20" s="24">
        <f t="shared" si="3"/>
        <v>0</v>
      </c>
      <c r="H20" s="147"/>
      <c r="I20" s="148"/>
      <c r="J20" s="88" t="str">
        <f t="shared" si="4"/>
        <v>0:00</v>
      </c>
      <c r="K20" s="39"/>
      <c r="L20" s="42"/>
      <c r="M20" s="52"/>
      <c r="N20" s="90"/>
      <c r="O20" s="78" t="str">
        <f t="shared" si="1"/>
        <v/>
      </c>
      <c r="P20" s="79" t="str">
        <f t="shared" si="2"/>
        <v>0:00</v>
      </c>
      <c r="Q20" s="92" t="str">
        <f t="shared" si="5"/>
        <v>0:00</v>
      </c>
    </row>
    <row r="21" spans="2:17" ht="17.25" customHeight="1" x14ac:dyDescent="0.15">
      <c r="B21" s="112">
        <f t="shared" si="6"/>
        <v>42929</v>
      </c>
      <c r="C21" s="113"/>
      <c r="D21" s="15"/>
      <c r="E21" s="14" t="s">
        <v>1</v>
      </c>
      <c r="F21" s="15"/>
      <c r="G21" s="24">
        <f t="shared" si="3"/>
        <v>0</v>
      </c>
      <c r="H21" s="147"/>
      <c r="I21" s="148"/>
      <c r="J21" s="88" t="str">
        <f t="shared" si="4"/>
        <v>0:00</v>
      </c>
      <c r="K21" s="39"/>
      <c r="L21" s="42"/>
      <c r="M21" s="52"/>
      <c r="N21" s="90"/>
      <c r="O21" s="78" t="str">
        <f t="shared" si="1"/>
        <v/>
      </c>
      <c r="P21" s="79" t="str">
        <f t="shared" si="2"/>
        <v>0:00</v>
      </c>
      <c r="Q21" s="92" t="str">
        <f t="shared" si="5"/>
        <v>0:00</v>
      </c>
    </row>
    <row r="22" spans="2:17" ht="17.25" customHeight="1" x14ac:dyDescent="0.15">
      <c r="B22" s="112">
        <f t="shared" si="6"/>
        <v>42930</v>
      </c>
      <c r="C22" s="113"/>
      <c r="D22" s="15"/>
      <c r="E22" s="14" t="s">
        <v>1</v>
      </c>
      <c r="F22" s="15"/>
      <c r="G22" s="24">
        <f t="shared" si="3"/>
        <v>0</v>
      </c>
      <c r="H22" s="147"/>
      <c r="I22" s="148"/>
      <c r="J22" s="88" t="str">
        <f t="shared" si="4"/>
        <v>0:00</v>
      </c>
      <c r="K22" s="39"/>
      <c r="L22" s="42"/>
      <c r="M22" s="52"/>
      <c r="N22" s="70"/>
      <c r="O22" s="78" t="str">
        <f t="shared" si="1"/>
        <v/>
      </c>
      <c r="P22" s="79" t="str">
        <f t="shared" si="2"/>
        <v>0:00</v>
      </c>
      <c r="Q22" s="80" t="str">
        <f t="shared" si="5"/>
        <v>0:00</v>
      </c>
    </row>
    <row r="23" spans="2:17" ht="17.25" customHeight="1" x14ac:dyDescent="0.15">
      <c r="B23" s="112">
        <f t="shared" si="6"/>
        <v>42931</v>
      </c>
      <c r="C23" s="113"/>
      <c r="D23" s="15"/>
      <c r="E23" s="14" t="s">
        <v>1</v>
      </c>
      <c r="F23" s="15"/>
      <c r="G23" s="24">
        <f t="shared" si="3"/>
        <v>0</v>
      </c>
      <c r="H23" s="147"/>
      <c r="I23" s="148"/>
      <c r="J23" s="88" t="str">
        <f t="shared" si="4"/>
        <v>0:00</v>
      </c>
      <c r="K23" s="39"/>
      <c r="L23" s="42"/>
      <c r="M23" s="52"/>
      <c r="N23" s="70"/>
      <c r="O23" s="78" t="str">
        <f t="shared" si="1"/>
        <v/>
      </c>
      <c r="P23" s="79" t="str">
        <f t="shared" si="2"/>
        <v>0:00</v>
      </c>
      <c r="Q23" s="80" t="str">
        <f t="shared" si="5"/>
        <v>0:00</v>
      </c>
    </row>
    <row r="24" spans="2:17" ht="17.25" customHeight="1" x14ac:dyDescent="0.15">
      <c r="B24" s="112">
        <f t="shared" si="6"/>
        <v>42932</v>
      </c>
      <c r="C24" s="113"/>
      <c r="D24" s="15"/>
      <c r="E24" s="14" t="s">
        <v>1</v>
      </c>
      <c r="F24" s="15"/>
      <c r="G24" s="24">
        <f t="shared" si="3"/>
        <v>0</v>
      </c>
      <c r="H24" s="147"/>
      <c r="I24" s="148"/>
      <c r="J24" s="88" t="str">
        <f t="shared" si="4"/>
        <v>0:00</v>
      </c>
      <c r="K24" s="39"/>
      <c r="L24" s="42"/>
      <c r="M24" s="52"/>
      <c r="N24" s="70"/>
      <c r="O24" s="78" t="str">
        <f t="shared" si="1"/>
        <v/>
      </c>
      <c r="P24" s="79" t="str">
        <f t="shared" si="2"/>
        <v>0:00</v>
      </c>
      <c r="Q24" s="80" t="str">
        <f t="shared" si="5"/>
        <v>0:00</v>
      </c>
    </row>
    <row r="25" spans="2:17" ht="17.25" customHeight="1" x14ac:dyDescent="0.15">
      <c r="B25" s="112">
        <f t="shared" si="6"/>
        <v>42933</v>
      </c>
      <c r="C25" s="113"/>
      <c r="D25" s="15"/>
      <c r="E25" s="14" t="s">
        <v>1</v>
      </c>
      <c r="F25" s="15"/>
      <c r="G25" s="24">
        <f t="shared" si="3"/>
        <v>0</v>
      </c>
      <c r="H25" s="147"/>
      <c r="I25" s="148"/>
      <c r="J25" s="88" t="str">
        <f t="shared" si="4"/>
        <v>0:00</v>
      </c>
      <c r="K25" s="39"/>
      <c r="L25" s="42"/>
      <c r="M25" s="52"/>
      <c r="N25" s="70"/>
      <c r="O25" s="78" t="str">
        <f t="shared" si="1"/>
        <v/>
      </c>
      <c r="P25" s="79" t="str">
        <f t="shared" si="2"/>
        <v>0:00</v>
      </c>
      <c r="Q25" s="80" t="str">
        <f t="shared" si="5"/>
        <v>0:00</v>
      </c>
    </row>
    <row r="26" spans="2:17" ht="17.25" customHeight="1" x14ac:dyDescent="0.15">
      <c r="B26" s="112">
        <f t="shared" si="6"/>
        <v>42934</v>
      </c>
      <c r="C26" s="113"/>
      <c r="D26" s="15"/>
      <c r="E26" s="14" t="s">
        <v>1</v>
      </c>
      <c r="F26" s="15"/>
      <c r="G26" s="24">
        <f t="shared" si="3"/>
        <v>0</v>
      </c>
      <c r="H26" s="147"/>
      <c r="I26" s="148"/>
      <c r="J26" s="88" t="str">
        <f t="shared" si="4"/>
        <v>0:00</v>
      </c>
      <c r="K26" s="39"/>
      <c r="L26" s="42"/>
      <c r="M26" s="52"/>
      <c r="N26" s="70"/>
      <c r="O26" s="78" t="str">
        <f t="shared" si="1"/>
        <v/>
      </c>
      <c r="P26" s="79" t="str">
        <f t="shared" si="2"/>
        <v>0:00</v>
      </c>
      <c r="Q26" s="80" t="str">
        <f t="shared" si="5"/>
        <v>0:00</v>
      </c>
    </row>
    <row r="27" spans="2:17" ht="17.25" customHeight="1" x14ac:dyDescent="0.15">
      <c r="B27" s="112">
        <f t="shared" si="6"/>
        <v>42935</v>
      </c>
      <c r="C27" s="113"/>
      <c r="D27" s="15"/>
      <c r="E27" s="14" t="s">
        <v>1</v>
      </c>
      <c r="F27" s="15"/>
      <c r="G27" s="24">
        <f t="shared" si="3"/>
        <v>0</v>
      </c>
      <c r="H27" s="147"/>
      <c r="I27" s="148"/>
      <c r="J27" s="88" t="str">
        <f t="shared" si="4"/>
        <v>0:00</v>
      </c>
      <c r="K27" s="39"/>
      <c r="L27" s="42"/>
      <c r="M27" s="52"/>
      <c r="N27" s="90"/>
      <c r="O27" s="78" t="str">
        <f t="shared" si="1"/>
        <v/>
      </c>
      <c r="P27" s="79" t="str">
        <f t="shared" si="2"/>
        <v>0:00</v>
      </c>
      <c r="Q27" s="92" t="str">
        <f t="shared" si="5"/>
        <v>0:00</v>
      </c>
    </row>
    <row r="28" spans="2:17" ht="17.25" customHeight="1" x14ac:dyDescent="0.15">
      <c r="B28" s="112">
        <f t="shared" si="6"/>
        <v>42936</v>
      </c>
      <c r="C28" s="113"/>
      <c r="D28" s="15"/>
      <c r="E28" s="14" t="s">
        <v>1</v>
      </c>
      <c r="F28" s="15"/>
      <c r="G28" s="24">
        <f t="shared" si="3"/>
        <v>0</v>
      </c>
      <c r="H28" s="147"/>
      <c r="I28" s="148"/>
      <c r="J28" s="88" t="str">
        <f t="shared" si="4"/>
        <v>0:00</v>
      </c>
      <c r="K28" s="39"/>
      <c r="L28" s="42"/>
      <c r="M28" s="52"/>
      <c r="N28" s="90"/>
      <c r="O28" s="78" t="str">
        <f t="shared" si="1"/>
        <v/>
      </c>
      <c r="P28" s="79" t="str">
        <f t="shared" si="2"/>
        <v>0:00</v>
      </c>
      <c r="Q28" s="92" t="str">
        <f t="shared" si="5"/>
        <v>0:00</v>
      </c>
    </row>
    <row r="29" spans="2:17" ht="17.25" customHeight="1" x14ac:dyDescent="0.15">
      <c r="B29" s="112">
        <f t="shared" si="6"/>
        <v>42937</v>
      </c>
      <c r="C29" s="113"/>
      <c r="D29" s="15"/>
      <c r="E29" s="14" t="s">
        <v>1</v>
      </c>
      <c r="F29" s="15"/>
      <c r="G29" s="24">
        <f t="shared" si="3"/>
        <v>0</v>
      </c>
      <c r="H29" s="147"/>
      <c r="I29" s="148"/>
      <c r="J29" s="88" t="str">
        <f t="shared" si="4"/>
        <v>0:00</v>
      </c>
      <c r="K29" s="39"/>
      <c r="L29" s="42"/>
      <c r="M29" s="52"/>
      <c r="N29" s="90"/>
      <c r="O29" s="78" t="str">
        <f t="shared" si="1"/>
        <v/>
      </c>
      <c r="P29" s="79" t="str">
        <f t="shared" si="2"/>
        <v>0:00</v>
      </c>
      <c r="Q29" s="80" t="str">
        <f t="shared" si="5"/>
        <v>0:00</v>
      </c>
    </row>
    <row r="30" spans="2:17" ht="17.25" customHeight="1" x14ac:dyDescent="0.15">
      <c r="B30" s="112">
        <f t="shared" si="6"/>
        <v>42938</v>
      </c>
      <c r="C30" s="113"/>
      <c r="D30" s="15"/>
      <c r="E30" s="14" t="s">
        <v>1</v>
      </c>
      <c r="F30" s="15"/>
      <c r="G30" s="24">
        <f t="shared" si="3"/>
        <v>0</v>
      </c>
      <c r="H30" s="147"/>
      <c r="I30" s="148"/>
      <c r="J30" s="88" t="str">
        <f t="shared" si="4"/>
        <v>0:00</v>
      </c>
      <c r="K30" s="39"/>
      <c r="L30" s="42"/>
      <c r="M30" s="52"/>
      <c r="N30" s="90"/>
      <c r="O30" s="78" t="str">
        <f t="shared" si="1"/>
        <v/>
      </c>
      <c r="P30" s="79" t="str">
        <f t="shared" si="2"/>
        <v>0:00</v>
      </c>
      <c r="Q30" s="80" t="str">
        <f t="shared" si="5"/>
        <v>0:00</v>
      </c>
    </row>
    <row r="31" spans="2:17" ht="17.25" customHeight="1" x14ac:dyDescent="0.15">
      <c r="B31" s="112">
        <f t="shared" si="6"/>
        <v>42939</v>
      </c>
      <c r="C31" s="113"/>
      <c r="D31" s="15"/>
      <c r="E31" s="14" t="s">
        <v>1</v>
      </c>
      <c r="F31" s="15"/>
      <c r="G31" s="24">
        <f t="shared" si="3"/>
        <v>0</v>
      </c>
      <c r="H31" s="147"/>
      <c r="I31" s="148"/>
      <c r="J31" s="88" t="str">
        <f t="shared" si="4"/>
        <v>0:00</v>
      </c>
      <c r="K31" s="39"/>
      <c r="L31" s="42"/>
      <c r="M31" s="52"/>
      <c r="N31" s="90"/>
      <c r="O31" s="78" t="str">
        <f t="shared" si="1"/>
        <v/>
      </c>
      <c r="P31" s="79" t="str">
        <f t="shared" si="2"/>
        <v>0:00</v>
      </c>
      <c r="Q31" s="80" t="str">
        <f t="shared" si="5"/>
        <v>0:00</v>
      </c>
    </row>
    <row r="32" spans="2:17" ht="17.25" customHeight="1" x14ac:dyDescent="0.15">
      <c r="B32" s="112">
        <f t="shared" si="6"/>
        <v>42940</v>
      </c>
      <c r="C32" s="113"/>
      <c r="D32" s="15"/>
      <c r="E32" s="14" t="s">
        <v>1</v>
      </c>
      <c r="F32" s="15"/>
      <c r="G32" s="24">
        <f t="shared" si="3"/>
        <v>0</v>
      </c>
      <c r="H32" s="147"/>
      <c r="I32" s="148"/>
      <c r="J32" s="88" t="str">
        <f t="shared" si="4"/>
        <v>0:00</v>
      </c>
      <c r="K32" s="39"/>
      <c r="L32" s="42"/>
      <c r="M32" s="52"/>
      <c r="N32" s="90"/>
      <c r="O32" s="78" t="str">
        <f t="shared" si="1"/>
        <v/>
      </c>
      <c r="P32" s="79" t="str">
        <f t="shared" si="2"/>
        <v>0:00</v>
      </c>
      <c r="Q32" s="80" t="str">
        <f t="shared" si="5"/>
        <v>0:00</v>
      </c>
    </row>
    <row r="33" spans="1:17" ht="17.25" customHeight="1" x14ac:dyDescent="0.15">
      <c r="B33" s="112">
        <f t="shared" si="6"/>
        <v>42941</v>
      </c>
      <c r="C33" s="113"/>
      <c r="D33" s="15"/>
      <c r="E33" s="14" t="s">
        <v>1</v>
      </c>
      <c r="F33" s="15"/>
      <c r="G33" s="24">
        <f t="shared" si="3"/>
        <v>0</v>
      </c>
      <c r="H33" s="147"/>
      <c r="I33" s="148"/>
      <c r="J33" s="88" t="str">
        <f t="shared" si="4"/>
        <v>0:00</v>
      </c>
      <c r="K33" s="39"/>
      <c r="L33" s="42"/>
      <c r="M33" s="52"/>
      <c r="N33" s="90"/>
      <c r="O33" s="78" t="str">
        <f t="shared" si="1"/>
        <v/>
      </c>
      <c r="P33" s="79" t="str">
        <f t="shared" si="2"/>
        <v>0:00</v>
      </c>
      <c r="Q33" s="80" t="str">
        <f t="shared" si="5"/>
        <v>0:00</v>
      </c>
    </row>
    <row r="34" spans="1:17" ht="17.25" customHeight="1" x14ac:dyDescent="0.15">
      <c r="B34" s="112">
        <f t="shared" si="6"/>
        <v>42942</v>
      </c>
      <c r="C34" s="113"/>
      <c r="D34" s="15"/>
      <c r="E34" s="14" t="s">
        <v>1</v>
      </c>
      <c r="F34" s="15"/>
      <c r="G34" s="24">
        <f t="shared" si="3"/>
        <v>0</v>
      </c>
      <c r="H34" s="147"/>
      <c r="I34" s="148"/>
      <c r="J34" s="88" t="str">
        <f t="shared" si="4"/>
        <v>0:00</v>
      </c>
      <c r="K34" s="39"/>
      <c r="L34" s="42"/>
      <c r="M34" s="52"/>
      <c r="N34" s="90"/>
      <c r="O34" s="78" t="str">
        <f t="shared" si="1"/>
        <v/>
      </c>
      <c r="P34" s="79" t="str">
        <f t="shared" si="2"/>
        <v>0:00</v>
      </c>
      <c r="Q34" s="92" t="str">
        <f t="shared" si="5"/>
        <v>0:00</v>
      </c>
    </row>
    <row r="35" spans="1:17" ht="17.25" customHeight="1" x14ac:dyDescent="0.15">
      <c r="B35" s="112">
        <f t="shared" si="6"/>
        <v>42943</v>
      </c>
      <c r="C35" s="113"/>
      <c r="D35" s="15"/>
      <c r="E35" s="14" t="s">
        <v>1</v>
      </c>
      <c r="F35" s="15"/>
      <c r="G35" s="24">
        <f t="shared" si="3"/>
        <v>0</v>
      </c>
      <c r="H35" s="147"/>
      <c r="I35" s="148"/>
      <c r="J35" s="88" t="str">
        <f t="shared" si="4"/>
        <v>0:00</v>
      </c>
      <c r="K35" s="39"/>
      <c r="L35" s="42"/>
      <c r="M35" s="52"/>
      <c r="N35" s="90"/>
      <c r="O35" s="78" t="str">
        <f t="shared" si="1"/>
        <v/>
      </c>
      <c r="P35" s="79" t="str">
        <f t="shared" si="2"/>
        <v>0:00</v>
      </c>
      <c r="Q35" s="92" t="str">
        <f t="shared" si="5"/>
        <v>0:00</v>
      </c>
    </row>
    <row r="36" spans="1:17" ht="17.25" customHeight="1" x14ac:dyDescent="0.15">
      <c r="B36" s="112">
        <f t="shared" si="6"/>
        <v>42944</v>
      </c>
      <c r="C36" s="113"/>
      <c r="D36" s="15"/>
      <c r="E36" s="14" t="s">
        <v>1</v>
      </c>
      <c r="F36" s="15"/>
      <c r="G36" s="24">
        <f t="shared" si="3"/>
        <v>0</v>
      </c>
      <c r="H36" s="147"/>
      <c r="I36" s="148"/>
      <c r="J36" s="88" t="str">
        <f t="shared" si="4"/>
        <v>0:00</v>
      </c>
      <c r="K36" s="39"/>
      <c r="L36" s="42"/>
      <c r="M36" s="52"/>
      <c r="N36" s="90"/>
      <c r="O36" s="78" t="str">
        <f t="shared" si="1"/>
        <v/>
      </c>
      <c r="P36" s="79" t="str">
        <f t="shared" si="2"/>
        <v>0:00</v>
      </c>
      <c r="Q36" s="80" t="str">
        <f t="shared" si="5"/>
        <v>0:00</v>
      </c>
    </row>
    <row r="37" spans="1:17" ht="17.25" customHeight="1" x14ac:dyDescent="0.15">
      <c r="B37" s="112">
        <f t="shared" si="6"/>
        <v>42945</v>
      </c>
      <c r="C37" s="113"/>
      <c r="D37" s="15"/>
      <c r="E37" s="14" t="s">
        <v>1</v>
      </c>
      <c r="F37" s="15"/>
      <c r="G37" s="24">
        <f t="shared" si="3"/>
        <v>0</v>
      </c>
      <c r="H37" s="147"/>
      <c r="I37" s="148"/>
      <c r="J37" s="88" t="str">
        <f t="shared" si="4"/>
        <v>0:00</v>
      </c>
      <c r="K37" s="39"/>
      <c r="L37" s="42"/>
      <c r="M37" s="52"/>
      <c r="N37" s="90"/>
      <c r="O37" s="78" t="str">
        <f t="shared" si="1"/>
        <v/>
      </c>
      <c r="P37" s="79" t="str">
        <f t="shared" si="2"/>
        <v>0:00</v>
      </c>
      <c r="Q37" s="80" t="str">
        <f t="shared" si="5"/>
        <v>0:00</v>
      </c>
    </row>
    <row r="38" spans="1:17" ht="17.25" customHeight="1" x14ac:dyDescent="0.15">
      <c r="B38" s="112">
        <f t="shared" si="6"/>
        <v>42946</v>
      </c>
      <c r="C38" s="113"/>
      <c r="D38" s="15"/>
      <c r="E38" s="14" t="s">
        <v>1</v>
      </c>
      <c r="F38" s="15"/>
      <c r="G38" s="24">
        <f t="shared" si="3"/>
        <v>0</v>
      </c>
      <c r="H38" s="147"/>
      <c r="I38" s="148"/>
      <c r="J38" s="88" t="str">
        <f t="shared" si="4"/>
        <v>0:00</v>
      </c>
      <c r="K38" s="39"/>
      <c r="L38" s="42"/>
      <c r="M38" s="52"/>
      <c r="N38" s="90"/>
      <c r="O38" s="78" t="str">
        <f t="shared" si="1"/>
        <v/>
      </c>
      <c r="P38" s="79" t="str">
        <f t="shared" si="2"/>
        <v>0:00</v>
      </c>
      <c r="Q38" s="80" t="str">
        <f t="shared" si="5"/>
        <v>0:00</v>
      </c>
    </row>
    <row r="39" spans="1:17" ht="17.25" customHeight="1" thickBot="1" x14ac:dyDescent="0.2">
      <c r="B39" s="168">
        <f t="shared" si="6"/>
        <v>42947</v>
      </c>
      <c r="C39" s="169"/>
      <c r="D39" s="13"/>
      <c r="E39" s="12" t="s">
        <v>1</v>
      </c>
      <c r="F39" s="13"/>
      <c r="G39" s="13">
        <f t="shared" si="3"/>
        <v>0</v>
      </c>
      <c r="H39" s="157"/>
      <c r="I39" s="158"/>
      <c r="J39" s="87" t="str">
        <f t="shared" si="4"/>
        <v>0:00</v>
      </c>
      <c r="K39" s="39"/>
      <c r="L39" s="40"/>
      <c r="M39" s="53"/>
      <c r="N39" s="90"/>
      <c r="O39" s="81" t="str">
        <f t="shared" si="1"/>
        <v/>
      </c>
      <c r="P39" s="82" t="str">
        <f t="shared" si="2"/>
        <v>0:00</v>
      </c>
      <c r="Q39" s="83" t="str">
        <f t="shared" si="5"/>
        <v>0:00</v>
      </c>
    </row>
    <row r="40" spans="1:17" ht="13.5" customHeight="1" x14ac:dyDescent="0.15">
      <c r="B40" s="17"/>
      <c r="C40" s="127" t="s">
        <v>22</v>
      </c>
      <c r="D40" s="127"/>
      <c r="E40" s="44" t="s">
        <v>21</v>
      </c>
      <c r="N40" s="1"/>
      <c r="O40" s="1"/>
      <c r="P40" s="71"/>
      <c r="Q40" s="69"/>
    </row>
    <row r="41" spans="1:17" ht="18" customHeight="1" x14ac:dyDescent="0.15">
      <c r="A41" s="2"/>
      <c r="B41" s="120" t="s">
        <v>34</v>
      </c>
      <c r="C41" s="121"/>
      <c r="D41" s="121"/>
      <c r="E41" s="45">
        <v>20</v>
      </c>
      <c r="F41" s="27" t="s">
        <v>6</v>
      </c>
      <c r="G41" s="28">
        <v>0.35416666666666669</v>
      </c>
      <c r="H41" s="66" t="s">
        <v>15</v>
      </c>
      <c r="I41" s="159"/>
      <c r="J41" s="160"/>
      <c r="K41" s="160"/>
      <c r="L41" s="160"/>
      <c r="M41" s="161"/>
      <c r="Q41" s="69"/>
    </row>
    <row r="42" spans="1:17" ht="18" customHeight="1" x14ac:dyDescent="0.15">
      <c r="A42" s="2"/>
      <c r="B42" s="122" t="s">
        <v>7</v>
      </c>
      <c r="C42" s="123"/>
      <c r="D42" s="123"/>
      <c r="E42" s="124"/>
      <c r="F42" s="125">
        <f>E41*G41</f>
        <v>7.0833333333333339</v>
      </c>
      <c r="G42" s="126"/>
      <c r="H42" s="31"/>
      <c r="I42" s="162"/>
      <c r="J42" s="163"/>
      <c r="K42" s="163"/>
      <c r="L42" s="163"/>
      <c r="M42" s="164"/>
    </row>
    <row r="43" spans="1:17" ht="13.5" customHeight="1" x14ac:dyDescent="0.15">
      <c r="A43" s="2"/>
      <c r="B43" s="5"/>
      <c r="C43" s="5"/>
      <c r="D43" s="5"/>
      <c r="E43" s="5"/>
      <c r="F43" s="7"/>
      <c r="G43" s="7"/>
      <c r="H43" s="7"/>
      <c r="I43" s="162"/>
      <c r="J43" s="163"/>
      <c r="K43" s="163"/>
      <c r="L43" s="163"/>
      <c r="M43" s="164"/>
    </row>
    <row r="44" spans="1:17" ht="13.5" customHeight="1" x14ac:dyDescent="0.15">
      <c r="B44" s="153" t="s">
        <v>58</v>
      </c>
      <c r="C44" s="154"/>
      <c r="D44" s="154"/>
      <c r="E44" s="154"/>
      <c r="F44" s="154"/>
      <c r="G44" s="154"/>
      <c r="H44" s="155"/>
      <c r="I44" s="162"/>
      <c r="J44" s="163"/>
      <c r="K44" s="163"/>
      <c r="L44" s="163"/>
      <c r="M44" s="164"/>
    </row>
    <row r="45" spans="1:17" x14ac:dyDescent="0.15">
      <c r="B45" s="154"/>
      <c r="C45" s="154"/>
      <c r="D45" s="154"/>
      <c r="E45" s="154"/>
      <c r="F45" s="154"/>
      <c r="G45" s="154"/>
      <c r="H45" s="155"/>
      <c r="I45" s="165"/>
      <c r="J45" s="166"/>
      <c r="K45" s="166"/>
      <c r="L45" s="166"/>
      <c r="M45" s="167"/>
    </row>
    <row r="46" spans="1:17" ht="13.5" customHeight="1" x14ac:dyDescent="0.15">
      <c r="B46" s="153" t="s">
        <v>45</v>
      </c>
      <c r="C46" s="153"/>
      <c r="D46" s="153"/>
      <c r="E46" s="153"/>
      <c r="F46" s="153"/>
      <c r="G46" s="153"/>
      <c r="H46" s="156"/>
      <c r="I46" s="109" t="s">
        <v>59</v>
      </c>
      <c r="J46" s="110"/>
      <c r="K46" s="110"/>
      <c r="L46" s="110"/>
      <c r="M46" s="110"/>
    </row>
    <row r="47" spans="1:17" ht="13.5" customHeight="1" x14ac:dyDescent="0.15">
      <c r="B47" s="153"/>
      <c r="C47" s="153"/>
      <c r="D47" s="153"/>
      <c r="E47" s="153"/>
      <c r="F47" s="153"/>
      <c r="G47" s="153"/>
      <c r="H47" s="156"/>
      <c r="I47" s="111"/>
      <c r="J47" s="111"/>
      <c r="K47" s="111"/>
      <c r="L47" s="111"/>
      <c r="M47" s="111"/>
    </row>
    <row r="48" spans="1:17" ht="13.5" customHeight="1" x14ac:dyDescent="0.15">
      <c r="B48" s="59" t="s">
        <v>52</v>
      </c>
      <c r="C48" s="96"/>
      <c r="D48" s="96"/>
      <c r="E48" s="96"/>
      <c r="F48" s="96"/>
      <c r="G48" s="96"/>
      <c r="H48" s="97"/>
      <c r="I48" s="95" t="s">
        <v>56</v>
      </c>
      <c r="J48" s="60"/>
      <c r="K48" s="60"/>
      <c r="L48" s="60"/>
      <c r="M48" s="60"/>
    </row>
    <row r="49" spans="2:13" ht="12.75" customHeight="1" x14ac:dyDescent="0.15">
      <c r="B49" s="43" t="s">
        <v>57</v>
      </c>
      <c r="C49" s="58"/>
      <c r="D49" s="58"/>
      <c r="E49" s="58"/>
      <c r="F49" s="58"/>
      <c r="G49" s="58"/>
      <c r="H49" s="62"/>
      <c r="I49" s="95" t="s">
        <v>55</v>
      </c>
      <c r="J49" s="86"/>
      <c r="K49" s="60"/>
      <c r="L49" s="60"/>
      <c r="M49" s="60"/>
    </row>
    <row r="50" spans="2:13" x14ac:dyDescent="0.15">
      <c r="B50" s="43" t="s">
        <v>53</v>
      </c>
      <c r="C50" s="43"/>
      <c r="D50" s="43"/>
      <c r="E50" s="43"/>
      <c r="F50" s="43"/>
      <c r="G50" s="43"/>
      <c r="H50" s="43"/>
      <c r="I50" s="68" t="s">
        <v>44</v>
      </c>
      <c r="M50" s="2"/>
    </row>
    <row r="52" spans="2:13" x14ac:dyDescent="0.15">
      <c r="I52" s="2"/>
    </row>
  </sheetData>
  <mergeCells count="82">
    <mergeCell ref="G2:H2"/>
    <mergeCell ref="L2:M2"/>
    <mergeCell ref="E3:F3"/>
    <mergeCell ref="G3:H3"/>
    <mergeCell ref="L3:M3"/>
    <mergeCell ref="O5:Q5"/>
    <mergeCell ref="B7:C7"/>
    <mergeCell ref="H7:I7"/>
    <mergeCell ref="L7:M7"/>
    <mergeCell ref="B8:C8"/>
    <mergeCell ref="H8:I8"/>
    <mergeCell ref="B5:D5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H31:I31"/>
    <mergeCell ref="B32:C32"/>
    <mergeCell ref="H32:I32"/>
    <mergeCell ref="B33:C33"/>
    <mergeCell ref="H33:I33"/>
    <mergeCell ref="B34:C34"/>
    <mergeCell ref="H34:I34"/>
    <mergeCell ref="B35:C35"/>
    <mergeCell ref="H35:I35"/>
    <mergeCell ref="B36:C36"/>
    <mergeCell ref="H36:I36"/>
    <mergeCell ref="B37:C37"/>
    <mergeCell ref="H37:I37"/>
    <mergeCell ref="B38:C38"/>
    <mergeCell ref="H38:I38"/>
    <mergeCell ref="B46:H47"/>
    <mergeCell ref="I46:M47"/>
    <mergeCell ref="B39:C39"/>
    <mergeCell ref="H39:I39"/>
    <mergeCell ref="C40:D40"/>
    <mergeCell ref="B41:D41"/>
    <mergeCell ref="I41:M45"/>
    <mergeCell ref="B42:E42"/>
    <mergeCell ref="F42:G42"/>
    <mergeCell ref="B44:H45"/>
  </mergeCells>
  <phoneticPr fontId="1"/>
  <pageMargins left="0.7" right="0.7" top="0.75" bottom="0.75" header="0.3" footer="0.3"/>
  <pageSetup paperSize="9" scale="98" fitToHeight="0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記入見本</vt:lpstr>
      <vt:lpstr>記録用 2017年3月</vt:lpstr>
      <vt:lpstr>記録用 2017年4月</vt:lpstr>
      <vt:lpstr>記録用 2017年5月</vt:lpstr>
      <vt:lpstr>記録用 2017年6月</vt:lpstr>
      <vt:lpstr>記録用 2017年7月</vt:lpstr>
      <vt:lpstr>4月～7月集計</vt:lpstr>
      <vt:lpstr>記録用　2017年8月</vt:lpstr>
      <vt:lpstr>記入見本!Print_Area</vt:lpstr>
      <vt:lpstr>'記録用 2017年3月'!Print_Area</vt:lpstr>
      <vt:lpstr>'記録用 2017年4月'!Print_Area</vt:lpstr>
      <vt:lpstr>'記録用 2017年5月'!Print_Area</vt:lpstr>
      <vt:lpstr>'記録用 2017年6月'!Print_Area</vt:lpstr>
      <vt:lpstr>'記録用 2017年7月'!Print_Area</vt:lpstr>
      <vt:lpstr>'記録用　2017年8月'!Print_Area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TTU04</dc:creator>
  <cp:lastModifiedBy>TTU04</cp:lastModifiedBy>
  <cp:lastPrinted>2017-02-27T08:22:18Z</cp:lastPrinted>
  <dcterms:created xsi:type="dcterms:W3CDTF">2016-09-29T05:33:34Z</dcterms:created>
  <dcterms:modified xsi:type="dcterms:W3CDTF">2017-03-01T06:49:17Z</dcterms:modified>
</cp:coreProperties>
</file>